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195" windowHeight="11100" firstSheet="2" activeTab="4"/>
  </bookViews>
  <sheets>
    <sheet name="6,7,9N" sheetId="1" r:id="rId1"/>
    <sheet name="7,9N (2016-03-08)" sheetId="2" r:id="rId2"/>
    <sheet name="8-10K" sheetId="3" r:id="rId3"/>
    <sheet name="11ir12K " sheetId="4" r:id="rId4"/>
    <sheet name="12N " sheetId="5" r:id="rId5"/>
  </sheets>
  <definedNames/>
  <calcPr fullCalcOnLoad="1"/>
</workbook>
</file>

<file path=xl/sharedStrings.xml><?xml version="1.0" encoding="utf-8"?>
<sst xmlns="http://schemas.openxmlformats.org/spreadsheetml/2006/main" count="295" uniqueCount="141">
  <si>
    <t>Eil.</t>
  </si>
  <si>
    <t>Nr.</t>
  </si>
  <si>
    <t>Dalykai</t>
  </si>
  <si>
    <t>Savaitinių pamokų skaičius</t>
  </si>
  <si>
    <t>Pamokų skaičius mokiniui</t>
  </si>
  <si>
    <t>pamokų sk.</t>
  </si>
  <si>
    <t>M-klos</t>
  </si>
  <si>
    <t>nuožiūra</t>
  </si>
  <si>
    <t xml:space="preserve">Dalijimasis </t>
  </si>
  <si>
    <t>į grupes</t>
  </si>
  <si>
    <t>Anglų kalba</t>
  </si>
  <si>
    <t>Matematika</t>
  </si>
  <si>
    <t>Biologija</t>
  </si>
  <si>
    <t>Fizika</t>
  </si>
  <si>
    <t>Chemija</t>
  </si>
  <si>
    <t>Istorija</t>
  </si>
  <si>
    <t>Pilietiškumo pagrindai</t>
  </si>
  <si>
    <t>Geografija</t>
  </si>
  <si>
    <t>Dailė</t>
  </si>
  <si>
    <t>Muzika</t>
  </si>
  <si>
    <t>Iš viso</t>
  </si>
  <si>
    <t>(maksimalus)</t>
  </si>
  <si>
    <t>Iš viso valandų skaičius klasei</t>
  </si>
  <si>
    <t>Informac.technologijos</t>
  </si>
  <si>
    <t>pamokų pasiskirstymo lentelė</t>
  </si>
  <si>
    <t>11 klasė</t>
  </si>
  <si>
    <t>11A klasė</t>
  </si>
  <si>
    <t>11B klasė</t>
  </si>
  <si>
    <t>Pagal planą</t>
  </si>
  <si>
    <t>Iš mobil.gr.</t>
  </si>
  <si>
    <t>Dalijim.į gr.</t>
  </si>
  <si>
    <t xml:space="preserve">Viso </t>
  </si>
  <si>
    <t>Iš viso 11 klasėse</t>
  </si>
  <si>
    <t>Tikyba</t>
  </si>
  <si>
    <t>Informacinės technologijos</t>
  </si>
  <si>
    <t>Bendroji kūno kultūra</t>
  </si>
  <si>
    <t>Braižyba (pasir.)</t>
  </si>
  <si>
    <t>Teisės pagrindai (pasir.)</t>
  </si>
  <si>
    <t>Iš viso 12 klasėse</t>
  </si>
  <si>
    <t>12 klasė</t>
  </si>
  <si>
    <t>12V klasė</t>
  </si>
  <si>
    <t>Iš viso pamokų</t>
  </si>
  <si>
    <t>Iš viso valandų</t>
  </si>
  <si>
    <t>valandų pasiskirstymo lentelė</t>
  </si>
  <si>
    <t xml:space="preserve">Istorija </t>
  </si>
  <si>
    <t xml:space="preserve">Geografija </t>
  </si>
  <si>
    <t xml:space="preserve">Matematika </t>
  </si>
  <si>
    <t xml:space="preserve"> pasiskirstymo lentelė</t>
  </si>
  <si>
    <t>Savaitinių konsultacijų skaičius</t>
  </si>
  <si>
    <t>Dorinis ugdymas (etika)</t>
  </si>
  <si>
    <t>Technologijos</t>
  </si>
  <si>
    <t>Grupinių konsultacijų skaičius mokiniui</t>
  </si>
  <si>
    <t>mokiniui (maksimalus)</t>
  </si>
  <si>
    <t xml:space="preserve">Iš viso valandų skaičius </t>
  </si>
  <si>
    <t>9N</t>
  </si>
  <si>
    <t>planą</t>
  </si>
  <si>
    <t>Dal.į gr.</t>
  </si>
  <si>
    <t>Modulis</t>
  </si>
  <si>
    <t>Moduliai</t>
  </si>
  <si>
    <t>11-12 kl.</t>
  </si>
  <si>
    <t>komplektui</t>
  </si>
  <si>
    <t>klasei</t>
  </si>
  <si>
    <t>skaičius</t>
  </si>
  <si>
    <t xml:space="preserve">Pamokų </t>
  </si>
  <si>
    <t xml:space="preserve">Iš viso </t>
  </si>
  <si>
    <t>x</t>
  </si>
  <si>
    <t>Anglų kalba (I-oji)</t>
  </si>
  <si>
    <t>Rusų kalba (II-oji)</t>
  </si>
  <si>
    <t>-</t>
  </si>
  <si>
    <t>Lietuvių kalba ir literatūra</t>
  </si>
  <si>
    <t>Ekonomika ir verslas(pasir.)</t>
  </si>
  <si>
    <t>Lietuvių kalba (gimtoji)</t>
  </si>
  <si>
    <t>Neformalusis švietimas</t>
  </si>
  <si>
    <t>Vokiečių kalba (I-oji)</t>
  </si>
  <si>
    <t>Prancūzų kalba (I-oji)</t>
  </si>
  <si>
    <t>Priedas 1</t>
  </si>
  <si>
    <t>Priedas 2</t>
  </si>
  <si>
    <t>Priedas 3</t>
  </si>
  <si>
    <t>X</t>
  </si>
  <si>
    <t>7N</t>
  </si>
  <si>
    <t>7, 8N</t>
  </si>
  <si>
    <t>Mokinių</t>
  </si>
  <si>
    <t>ugd. poreik</t>
  </si>
  <si>
    <t xml:space="preserve">Mokinių </t>
  </si>
  <si>
    <t>ugd. poreik.</t>
  </si>
  <si>
    <t>ugdymo</t>
  </si>
  <si>
    <t>pokeikiams</t>
  </si>
  <si>
    <t xml:space="preserve">ugdymo </t>
  </si>
  <si>
    <t>poreikiams</t>
  </si>
  <si>
    <t>11-tųjų ir 12-tųjų kasdienių klasių</t>
  </si>
  <si>
    <t>Konsultacijų</t>
  </si>
  <si>
    <t>6N</t>
  </si>
  <si>
    <t xml:space="preserve">6,7,9N </t>
  </si>
  <si>
    <t xml:space="preserve">7, 9N </t>
  </si>
  <si>
    <t>Gamta ir žmogus</t>
  </si>
  <si>
    <t>Ekonomika ir verslumas</t>
  </si>
  <si>
    <t>6, 7N</t>
  </si>
  <si>
    <t>grupės komplektui</t>
  </si>
  <si>
    <t>6, 7, 9 neakivaizdinės grupės  konsultacijų</t>
  </si>
  <si>
    <t>su 11K</t>
  </si>
  <si>
    <t xml:space="preserve"> 12-tos neakivaizdinės grupės</t>
  </si>
  <si>
    <t>Kursas</t>
  </si>
  <si>
    <t>bendrasis</t>
  </si>
  <si>
    <t>B1 lygis</t>
  </si>
  <si>
    <t>Procentai</t>
  </si>
  <si>
    <t>Pagal bendrąji planą</t>
  </si>
  <si>
    <t>per savaitę</t>
  </si>
  <si>
    <t>Per savaitę valandų</t>
  </si>
  <si>
    <t>Konsultacijų skaičius per metus</t>
  </si>
  <si>
    <t>Mokinių skaičius</t>
  </si>
  <si>
    <t xml:space="preserve">Eil. </t>
  </si>
  <si>
    <t xml:space="preserve">Lietuvių kalba ir lit. </t>
  </si>
  <si>
    <t>Pagal</t>
  </si>
  <si>
    <t xml:space="preserve">per </t>
  </si>
  <si>
    <t>metus</t>
  </si>
  <si>
    <r>
      <t>Pastaba:  1. Visiems dalykams, išskyrus gamtą ir žmogus, mokytis jungtinėje grupėje skirta 50</t>
    </r>
    <r>
      <rPr>
        <sz val="12"/>
        <rFont val="Calibri"/>
        <family val="2"/>
      </rPr>
      <t xml:space="preserve">% </t>
    </r>
    <r>
      <rPr>
        <sz val="12"/>
        <rFont val="Times New Roman"/>
        <family val="1"/>
      </rPr>
      <t>bendrųjų ugdymo planų 13</t>
    </r>
  </si>
  <si>
    <t xml:space="preserve">                               punkte dalykui skirtų  grupinių konsultacijų maksimalaus skaičiaus.</t>
  </si>
  <si>
    <t xml:space="preserve">                  2. Gamta ir žmogus dalykui skirta 20% bendrųjų ugdymo planų 13  punkte dalykui skirtų  grupinių konsultacijų skaičiaus </t>
  </si>
  <si>
    <t xml:space="preserve">                       (1 mokinys).</t>
  </si>
  <si>
    <t xml:space="preserve">7,9N </t>
  </si>
  <si>
    <t xml:space="preserve">1 priedas </t>
  </si>
  <si>
    <t>7, 9 neakivaizdinės grupės  konsultacijų</t>
  </si>
  <si>
    <r>
      <t>Pastaba:  1. Visiems dalykams mokytis jungtinėje grupėje skirta 50</t>
    </r>
    <r>
      <rPr>
        <sz val="12"/>
        <rFont val="Calibri"/>
        <family val="2"/>
      </rPr>
      <t xml:space="preserve">% </t>
    </r>
    <r>
      <rPr>
        <sz val="12"/>
        <rFont val="Times New Roman"/>
        <family val="1"/>
      </rPr>
      <t xml:space="preserve">bendrųjų ugdymo planų 13 </t>
    </r>
  </si>
  <si>
    <t xml:space="preserve">                    punkte dalykui skirtų  grupinių konsultacijų maksimalaus skaičiaus.</t>
  </si>
  <si>
    <t>išplėstinis</t>
  </si>
  <si>
    <t>8-10 kasdienės klasės</t>
  </si>
  <si>
    <t>8K</t>
  </si>
  <si>
    <t>9K</t>
  </si>
  <si>
    <t>10K</t>
  </si>
  <si>
    <t>9-10K</t>
  </si>
  <si>
    <t>8-10K</t>
  </si>
  <si>
    <t xml:space="preserve">Prival. </t>
  </si>
  <si>
    <t>pamokų</t>
  </si>
  <si>
    <t>Privalomas</t>
  </si>
  <si>
    <t>Užsienio kalba (anglų)</t>
  </si>
  <si>
    <t>Užsienio kalba (rusų)</t>
  </si>
  <si>
    <t>Užsienio kalba (prancūzų)</t>
  </si>
  <si>
    <t>Užsienio kalba (vokiečių)</t>
  </si>
  <si>
    <t>su 12K</t>
  </si>
  <si>
    <t>konsultacijų ir įskaitų pasiskirstymo lentelė</t>
  </si>
  <si>
    <t>Įskaitų skaičius per metus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</si>
</sst>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Taip&quot;;&quot;Taip&quot;;&quot;Ne&quot;"/>
    <numFmt numFmtId="193" formatCode="&quot;Teisinga&quot;;&quot;Teisinga&quot;;&quot;Klaidinga&quot;"/>
    <numFmt numFmtId="194" formatCode="[$€-2]\ ###,000_);[Red]\([$€-2]\ ###,000\)"/>
    <numFmt numFmtId="195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31" xfId="0" applyNumberFormat="1" applyFont="1" applyFill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3" fillId="0" borderId="37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3" fillId="0" borderId="40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4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9" fillId="0" borderId="45" xfId="0" applyFont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4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2" fontId="3" fillId="33" borderId="18" xfId="0" applyNumberFormat="1" applyFont="1" applyFill="1" applyBorder="1" applyAlignment="1">
      <alignment horizontal="center" vertical="top" wrapText="1"/>
    </xf>
    <xf numFmtId="2" fontId="2" fillId="33" borderId="25" xfId="0" applyNumberFormat="1" applyFont="1" applyFill="1" applyBorder="1" applyAlignment="1">
      <alignment horizontal="center" vertical="top" wrapText="1"/>
    </xf>
    <xf numFmtId="2" fontId="1" fillId="33" borderId="20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2" fontId="1" fillId="0" borderId="30" xfId="0" applyNumberFormat="1" applyFont="1" applyFill="1" applyBorder="1" applyAlignment="1">
      <alignment horizontal="center" vertical="top" wrapText="1"/>
    </xf>
    <xf numFmtId="2" fontId="1" fillId="0" borderId="33" xfId="0" applyNumberFormat="1" applyFont="1" applyFill="1" applyBorder="1" applyAlignment="1">
      <alignment horizontal="center" vertical="top" wrapText="1"/>
    </xf>
    <xf numFmtId="2" fontId="3" fillId="0" borderId="46" xfId="0" applyNumberFormat="1" applyFont="1" applyFill="1" applyBorder="1" applyAlignment="1">
      <alignment horizontal="center" vertical="top" wrapText="1"/>
    </xf>
    <xf numFmtId="2" fontId="1" fillId="0" borderId="36" xfId="0" applyNumberFormat="1" applyFont="1" applyFill="1" applyBorder="1" applyAlignment="1">
      <alignment horizontal="center" vertical="top" wrapText="1"/>
    </xf>
    <xf numFmtId="2" fontId="1" fillId="0" borderId="47" xfId="0" applyNumberFormat="1" applyFont="1" applyFill="1" applyBorder="1" applyAlignment="1">
      <alignment horizontal="center" vertical="top" wrapText="1"/>
    </xf>
    <xf numFmtId="2" fontId="3" fillId="0" borderId="48" xfId="0" applyNumberFormat="1" applyFont="1" applyFill="1" applyBorder="1" applyAlignment="1">
      <alignment horizontal="center" vertical="top" wrapText="1"/>
    </xf>
    <xf numFmtId="2" fontId="1" fillId="0" borderId="49" xfId="0" applyNumberFormat="1" applyFont="1" applyFill="1" applyBorder="1" applyAlignment="1">
      <alignment horizontal="center" vertical="top" wrapText="1"/>
    </xf>
    <xf numFmtId="2" fontId="9" fillId="0" borderId="25" xfId="0" applyNumberFormat="1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2" fontId="9" fillId="0" borderId="58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vertical="top" wrapText="1"/>
    </xf>
    <xf numFmtId="2" fontId="1" fillId="0" borderId="52" xfId="0" applyNumberFormat="1" applyFont="1" applyBorder="1" applyAlignment="1">
      <alignment horizontal="center" vertical="top" wrapText="1"/>
    </xf>
    <xf numFmtId="2" fontId="1" fillId="0" borderId="59" xfId="0" applyNumberFormat="1" applyFont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vertical="top" wrapText="1"/>
    </xf>
    <xf numFmtId="2" fontId="1" fillId="0" borderId="32" xfId="0" applyNumberFormat="1" applyFont="1" applyFill="1" applyBorder="1" applyAlignment="1">
      <alignment horizontal="center" vertical="top" wrapText="1"/>
    </xf>
    <xf numFmtId="2" fontId="1" fillId="0" borderId="6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6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6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5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2" fontId="2" fillId="0" borderId="63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2" fontId="2" fillId="0" borderId="36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/>
    </xf>
    <xf numFmtId="0" fontId="2" fillId="0" borderId="64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9" fillId="0" borderId="31" xfId="0" applyNumberFormat="1" applyFont="1" applyFill="1" applyBorder="1" applyAlignment="1">
      <alignment horizontal="center" vertical="top" wrapText="1"/>
    </xf>
    <xf numFmtId="0" fontId="3" fillId="0" borderId="65" xfId="0" applyFont="1" applyBorder="1" applyAlignment="1">
      <alignment horizontal="center"/>
    </xf>
    <xf numFmtId="0" fontId="9" fillId="0" borderId="31" xfId="0" applyNumberFormat="1" applyFont="1" applyFill="1" applyBorder="1" applyAlignment="1">
      <alignment horizontal="center" vertical="top" wrapText="1"/>
    </xf>
    <xf numFmtId="0" fontId="3" fillId="0" borderId="56" xfId="0" applyFont="1" applyBorder="1" applyAlignment="1">
      <alignment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66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2" fontId="1" fillId="0" borderId="50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33" borderId="13" xfId="0" applyNumberFormat="1" applyFont="1" applyFill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33" borderId="59" xfId="0" applyNumberFormat="1" applyFont="1" applyFill="1" applyBorder="1" applyAlignment="1">
      <alignment horizontal="center" wrapText="1"/>
    </xf>
    <xf numFmtId="2" fontId="1" fillId="33" borderId="6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wrapText="1"/>
    </xf>
    <xf numFmtId="2" fontId="1" fillId="33" borderId="16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43" xfId="0" applyNumberFormat="1" applyFont="1" applyFill="1" applyBorder="1" applyAlignment="1">
      <alignment horizontal="center" vertical="top" wrapText="1"/>
    </xf>
    <xf numFmtId="2" fontId="9" fillId="0" borderId="67" xfId="0" applyNumberFormat="1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62" xfId="0" applyFont="1" applyBorder="1" applyAlignment="1">
      <alignment horizontal="center"/>
    </xf>
    <xf numFmtId="0" fontId="3" fillId="0" borderId="43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left" vertical="top" wrapText="1"/>
    </xf>
    <xf numFmtId="0" fontId="1" fillId="0" borderId="52" xfId="0" applyFont="1" applyBorder="1" applyAlignment="1">
      <alignment vertical="top" wrapText="1"/>
    </xf>
    <xf numFmtId="0" fontId="3" fillId="0" borderId="25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1" fillId="0" borderId="69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7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9" fillId="0" borderId="74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8" xfId="0" applyNumberFormat="1" applyFont="1" applyFill="1" applyBorder="1" applyAlignment="1">
      <alignment horizontal="center" vertical="top" wrapText="1"/>
    </xf>
    <xf numFmtId="2" fontId="9" fillId="0" borderId="28" xfId="0" applyNumberFormat="1" applyFont="1" applyFill="1" applyBorder="1" applyAlignment="1">
      <alignment horizontal="center" vertical="top" wrapText="1"/>
    </xf>
    <xf numFmtId="1" fontId="9" fillId="0" borderId="28" xfId="0" applyNumberFormat="1" applyFont="1" applyFill="1" applyBorder="1" applyAlignment="1">
      <alignment horizontal="center" vertical="top" wrapText="1"/>
    </xf>
    <xf numFmtId="2" fontId="9" fillId="0" borderId="26" xfId="0" applyNumberFormat="1" applyFont="1" applyFill="1" applyBorder="1" applyAlignment="1">
      <alignment horizontal="center" vertical="top" wrapText="1"/>
    </xf>
    <xf numFmtId="0" fontId="9" fillId="0" borderId="41" xfId="0" applyNumberFormat="1" applyFont="1" applyFill="1" applyBorder="1" applyAlignment="1">
      <alignment horizontal="center" vertical="top" wrapText="1"/>
    </xf>
    <xf numFmtId="1" fontId="9" fillId="0" borderId="41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9" fillId="0" borderId="74" xfId="0" applyFont="1" applyFill="1" applyBorder="1" applyAlignment="1">
      <alignment horizontal="center" vertical="top" wrapText="1"/>
    </xf>
    <xf numFmtId="2" fontId="1" fillId="0" borderId="54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33" borderId="54" xfId="0" applyNumberFormat="1" applyFont="1" applyFill="1" applyBorder="1" applyAlignment="1">
      <alignment horizontal="center" vertical="top" wrapText="1"/>
    </xf>
    <xf numFmtId="2" fontId="1" fillId="33" borderId="30" xfId="0" applyNumberFormat="1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0" borderId="7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1" fillId="0" borderId="54" xfId="0" applyNumberFormat="1" applyFont="1" applyFill="1" applyBorder="1" applyAlignment="1">
      <alignment horizontal="center" vertical="top" wrapText="1"/>
    </xf>
    <xf numFmtId="2" fontId="1" fillId="0" borderId="3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2" fontId="1" fillId="0" borderId="76" xfId="0" applyNumberFormat="1" applyFont="1" applyBorder="1" applyAlignment="1">
      <alignment horizontal="center" vertical="top" wrapText="1"/>
    </xf>
    <xf numFmtId="2" fontId="1" fillId="0" borderId="77" xfId="0" applyNumberFormat="1" applyFont="1" applyBorder="1" applyAlignment="1">
      <alignment horizontal="center" vertical="top" wrapText="1"/>
    </xf>
    <xf numFmtId="2" fontId="2" fillId="0" borderId="56" xfId="0" applyNumberFormat="1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56" xfId="0" applyFont="1" applyFill="1" applyBorder="1" applyAlignment="1">
      <alignment horizontal="left" vertical="top" wrapText="1"/>
    </xf>
    <xf numFmtId="0" fontId="3" fillId="0" borderId="78" xfId="0" applyFont="1" applyFill="1" applyBorder="1" applyAlignment="1">
      <alignment horizontal="left" vertical="top" wrapText="1"/>
    </xf>
    <xf numFmtId="2" fontId="3" fillId="0" borderId="62" xfId="0" applyNumberFormat="1" applyFont="1" applyFill="1" applyBorder="1" applyAlignment="1">
      <alignment horizontal="center" vertical="top" wrapText="1"/>
    </xf>
    <xf numFmtId="2" fontId="3" fillId="0" borderId="79" xfId="0" applyNumberFormat="1" applyFont="1" applyFill="1" applyBorder="1" applyAlignment="1">
      <alignment horizontal="center" vertical="top" wrapText="1"/>
    </xf>
    <xf numFmtId="2" fontId="3" fillId="0" borderId="49" xfId="0" applyNumberFormat="1" applyFont="1" applyFill="1" applyBorder="1" applyAlignment="1">
      <alignment horizontal="center" vertical="top" wrapText="1"/>
    </xf>
    <xf numFmtId="2" fontId="3" fillId="0" borderId="80" xfId="0" applyNumberFormat="1" applyFont="1" applyFill="1" applyBorder="1" applyAlignment="1">
      <alignment horizontal="center" vertical="top" wrapText="1"/>
    </xf>
    <xf numFmtId="2" fontId="3" fillId="0" borderId="33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center" vertical="top" wrapText="1"/>
    </xf>
    <xf numFmtId="2" fontId="3" fillId="33" borderId="56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82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1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3" fillId="0" borderId="71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73" xfId="0" applyNumberFormat="1" applyFont="1" applyFill="1" applyBorder="1" applyAlignment="1">
      <alignment horizontal="center"/>
    </xf>
    <xf numFmtId="0" fontId="3" fillId="0" borderId="6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1" fillId="0" borderId="71" xfId="0" applyNumberFormat="1" applyFont="1" applyFill="1" applyBorder="1" applyAlignment="1">
      <alignment horizontal="center"/>
    </xf>
    <xf numFmtId="0" fontId="1" fillId="0" borderId="6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3" fillId="0" borderId="8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5.7109375" style="0" customWidth="1"/>
    <col min="2" max="2" width="4.8515625" style="0" customWidth="1"/>
    <col min="3" max="3" width="23.8515625" style="0" customWidth="1"/>
    <col min="4" max="4" width="10.57421875" style="0" customWidth="1"/>
    <col min="5" max="5" width="9.421875" style="0" customWidth="1"/>
    <col min="6" max="6" width="10.00390625" style="0" hidden="1" customWidth="1"/>
    <col min="7" max="7" width="10.28125" style="0" customWidth="1"/>
    <col min="8" max="8" width="14.140625" style="0" hidden="1" customWidth="1"/>
    <col min="9" max="9" width="9.7109375" style="0" customWidth="1"/>
    <col min="10" max="10" width="10.140625" style="0" customWidth="1"/>
    <col min="11" max="11" width="10.00390625" style="0" customWidth="1"/>
    <col min="12" max="12" width="12.140625" style="0" hidden="1" customWidth="1"/>
    <col min="13" max="13" width="0.13671875" style="0" customWidth="1"/>
    <col min="14" max="14" width="12.421875" style="0" customWidth="1"/>
    <col min="15" max="15" width="13.57421875" style="0" customWidth="1"/>
    <col min="16" max="16" width="18.28125" style="0" customWidth="1"/>
  </cols>
  <sheetData>
    <row r="1" spans="14:15" ht="30" customHeight="1">
      <c r="N1" s="61"/>
      <c r="O1" s="172" t="s">
        <v>75</v>
      </c>
    </row>
    <row r="2" spans="4:13" ht="15.75">
      <c r="D2" s="292" t="s">
        <v>98</v>
      </c>
      <c r="E2" s="292"/>
      <c r="F2" s="292"/>
      <c r="G2" s="292"/>
      <c r="H2" s="292"/>
      <c r="I2" s="292"/>
      <c r="J2" s="292"/>
      <c r="K2" s="292"/>
      <c r="L2" s="292"/>
      <c r="M2" s="292"/>
    </row>
    <row r="3" spans="4:13" ht="15.75">
      <c r="D3" s="292" t="s">
        <v>47</v>
      </c>
      <c r="E3" s="292"/>
      <c r="F3" s="292"/>
      <c r="G3" s="292"/>
      <c r="H3" s="292"/>
      <c r="I3" s="292"/>
      <c r="J3" s="292"/>
      <c r="K3" s="292"/>
      <c r="L3" s="292"/>
      <c r="M3" s="292"/>
    </row>
    <row r="4" ht="8.25" customHeight="1" thickBot="1"/>
    <row r="5" spans="2:15" ht="15.75">
      <c r="B5" s="204"/>
      <c r="C5" s="179"/>
      <c r="D5" s="293" t="s">
        <v>48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151" t="s">
        <v>90</v>
      </c>
    </row>
    <row r="6" spans="2:15" ht="15.75">
      <c r="B6" s="207" t="s">
        <v>0</v>
      </c>
      <c r="C6" s="145" t="s">
        <v>2</v>
      </c>
      <c r="D6" s="173" t="s">
        <v>91</v>
      </c>
      <c r="E6" s="173" t="s">
        <v>79</v>
      </c>
      <c r="F6" s="160" t="s">
        <v>80</v>
      </c>
      <c r="G6" s="295" t="s">
        <v>54</v>
      </c>
      <c r="H6" s="296"/>
      <c r="I6" s="160" t="s">
        <v>96</v>
      </c>
      <c r="J6" s="173" t="s">
        <v>93</v>
      </c>
      <c r="K6" s="295" t="s">
        <v>92</v>
      </c>
      <c r="L6" s="297"/>
      <c r="M6" s="297"/>
      <c r="N6" s="297"/>
      <c r="O6" s="235" t="s">
        <v>62</v>
      </c>
    </row>
    <row r="7" spans="2:15" ht="15.75">
      <c r="B7" s="207" t="s">
        <v>1</v>
      </c>
      <c r="C7" s="180"/>
      <c r="D7" s="147" t="s">
        <v>112</v>
      </c>
      <c r="E7" s="147" t="s">
        <v>112</v>
      </c>
      <c r="F7" s="161" t="s">
        <v>8</v>
      </c>
      <c r="G7" s="147" t="s">
        <v>112</v>
      </c>
      <c r="H7" s="147" t="s">
        <v>6</v>
      </c>
      <c r="I7" s="145" t="s">
        <v>112</v>
      </c>
      <c r="J7" s="145" t="s">
        <v>112</v>
      </c>
      <c r="K7" s="145" t="s">
        <v>112</v>
      </c>
      <c r="L7" s="145" t="s">
        <v>83</v>
      </c>
      <c r="M7" s="161" t="s">
        <v>8</v>
      </c>
      <c r="N7" s="142" t="s">
        <v>20</v>
      </c>
      <c r="O7" s="235" t="s">
        <v>113</v>
      </c>
    </row>
    <row r="8" spans="2:15" ht="12.75" customHeight="1">
      <c r="B8" s="207"/>
      <c r="C8" s="180"/>
      <c r="D8" s="147" t="s">
        <v>55</v>
      </c>
      <c r="E8" s="147" t="s">
        <v>55</v>
      </c>
      <c r="F8" s="139" t="s">
        <v>9</v>
      </c>
      <c r="G8" s="147" t="s">
        <v>55</v>
      </c>
      <c r="H8" s="147" t="s">
        <v>7</v>
      </c>
      <c r="I8" s="145" t="s">
        <v>55</v>
      </c>
      <c r="J8" s="145" t="s">
        <v>55</v>
      </c>
      <c r="K8" s="145" t="s">
        <v>55</v>
      </c>
      <c r="L8" s="145" t="s">
        <v>82</v>
      </c>
      <c r="M8" s="139" t="s">
        <v>9</v>
      </c>
      <c r="N8" s="142" t="s">
        <v>60</v>
      </c>
      <c r="O8" s="235" t="s">
        <v>114</v>
      </c>
    </row>
    <row r="9" spans="2:15" ht="12.75" customHeight="1">
      <c r="B9" s="207"/>
      <c r="C9" s="180"/>
      <c r="D9" s="145"/>
      <c r="E9" s="147"/>
      <c r="F9" s="145"/>
      <c r="G9" s="142"/>
      <c r="H9" s="153"/>
      <c r="I9" s="145"/>
      <c r="J9" s="145"/>
      <c r="K9" s="145"/>
      <c r="L9" s="145"/>
      <c r="M9" s="139"/>
      <c r="N9" s="142" t="s">
        <v>106</v>
      </c>
      <c r="O9" s="236"/>
    </row>
    <row r="10" spans="2:15" ht="15.75">
      <c r="B10" s="208">
        <v>1</v>
      </c>
      <c r="C10" s="209" t="s">
        <v>49</v>
      </c>
      <c r="D10" s="163"/>
      <c r="E10" s="210"/>
      <c r="F10" s="210"/>
      <c r="G10" s="164"/>
      <c r="H10" s="164"/>
      <c r="I10" s="211"/>
      <c r="J10" s="212"/>
      <c r="K10" s="211">
        <v>0.12</v>
      </c>
      <c r="L10" s="212"/>
      <c r="M10" s="213"/>
      <c r="N10" s="230">
        <f aca="true" t="shared" si="0" ref="N10:N26">SUM(E10:M10)</f>
        <v>0.12</v>
      </c>
      <c r="O10" s="237">
        <f>ROUND((N10*34),0)</f>
        <v>4</v>
      </c>
    </row>
    <row r="11" spans="2:15" ht="15.75">
      <c r="B11" s="214">
        <v>2</v>
      </c>
      <c r="C11" s="215" t="s">
        <v>71</v>
      </c>
      <c r="D11" s="216"/>
      <c r="E11" s="217"/>
      <c r="F11" s="217"/>
      <c r="G11" s="218"/>
      <c r="H11" s="218"/>
      <c r="I11" s="218"/>
      <c r="J11" s="216"/>
      <c r="K11" s="218">
        <v>1</v>
      </c>
      <c r="L11" s="216"/>
      <c r="M11" s="219"/>
      <c r="N11" s="230">
        <f t="shared" si="0"/>
        <v>1</v>
      </c>
      <c r="O11" s="237">
        <f aca="true" t="shared" si="1" ref="O11:O23">ROUND((N11*34),0)</f>
        <v>34</v>
      </c>
    </row>
    <row r="12" spans="2:16" ht="15" customHeight="1">
      <c r="B12" s="208">
        <v>3</v>
      </c>
      <c r="C12" s="220" t="s">
        <v>66</v>
      </c>
      <c r="D12" s="212"/>
      <c r="E12" s="221"/>
      <c r="F12" s="221"/>
      <c r="G12" s="211"/>
      <c r="H12" s="211"/>
      <c r="I12" s="222"/>
      <c r="J12" s="223"/>
      <c r="K12" s="222">
        <v>0.75</v>
      </c>
      <c r="L12" s="211"/>
      <c r="M12" s="224"/>
      <c r="N12" s="230">
        <f t="shared" si="0"/>
        <v>0.75</v>
      </c>
      <c r="O12" s="237">
        <f t="shared" si="1"/>
        <v>26</v>
      </c>
      <c r="P12" s="66"/>
    </row>
    <row r="13" spans="2:15" ht="15.75" hidden="1">
      <c r="B13" s="214"/>
      <c r="C13" s="215"/>
      <c r="D13" s="216"/>
      <c r="E13" s="217"/>
      <c r="F13" s="217"/>
      <c r="G13" s="218"/>
      <c r="H13" s="218"/>
      <c r="I13" s="211"/>
      <c r="J13" s="216"/>
      <c r="K13" s="211"/>
      <c r="L13" s="216"/>
      <c r="M13" s="225"/>
      <c r="N13" s="230">
        <f t="shared" si="0"/>
        <v>0</v>
      </c>
      <c r="O13" s="237">
        <f t="shared" si="1"/>
        <v>0</v>
      </c>
    </row>
    <row r="14" spans="2:15" ht="15.75" hidden="1">
      <c r="B14" s="208"/>
      <c r="C14" s="220"/>
      <c r="D14" s="212"/>
      <c r="E14" s="211"/>
      <c r="F14" s="211"/>
      <c r="G14" s="211"/>
      <c r="H14" s="211"/>
      <c r="I14" s="211"/>
      <c r="J14" s="212"/>
      <c r="K14" s="211"/>
      <c r="L14" s="212"/>
      <c r="M14" s="213"/>
      <c r="N14" s="230">
        <f>SUM(D14:M14)</f>
        <v>0</v>
      </c>
      <c r="O14" s="237">
        <f t="shared" si="1"/>
        <v>0</v>
      </c>
    </row>
    <row r="15" spans="2:15" ht="15.75">
      <c r="B15" s="214">
        <v>4</v>
      </c>
      <c r="C15" s="215" t="s">
        <v>67</v>
      </c>
      <c r="D15" s="216"/>
      <c r="E15" s="217"/>
      <c r="F15" s="217"/>
      <c r="G15" s="218"/>
      <c r="H15" s="218"/>
      <c r="I15" s="218"/>
      <c r="J15" s="216"/>
      <c r="K15" s="218">
        <v>0.5</v>
      </c>
      <c r="L15" s="216"/>
      <c r="M15" s="219"/>
      <c r="N15" s="230">
        <f t="shared" si="0"/>
        <v>0.5</v>
      </c>
      <c r="O15" s="237">
        <f t="shared" si="1"/>
        <v>17</v>
      </c>
    </row>
    <row r="16" spans="2:15" ht="15.75">
      <c r="B16" s="208">
        <v>5</v>
      </c>
      <c r="C16" s="220" t="s">
        <v>11</v>
      </c>
      <c r="D16" s="212"/>
      <c r="E16" s="221"/>
      <c r="F16" s="221"/>
      <c r="G16" s="211"/>
      <c r="H16" s="211"/>
      <c r="I16" s="211"/>
      <c r="J16" s="212"/>
      <c r="K16" s="211">
        <v>0.75</v>
      </c>
      <c r="L16" s="212"/>
      <c r="M16" s="213"/>
      <c r="N16" s="230">
        <f t="shared" si="0"/>
        <v>0.75</v>
      </c>
      <c r="O16" s="237">
        <f t="shared" si="1"/>
        <v>26</v>
      </c>
    </row>
    <row r="17" spans="2:15" ht="15.75">
      <c r="B17" s="208">
        <v>6</v>
      </c>
      <c r="C17" s="220" t="s">
        <v>94</v>
      </c>
      <c r="D17" s="212">
        <v>0.1</v>
      </c>
      <c r="E17" s="221"/>
      <c r="F17" s="221"/>
      <c r="G17" s="211"/>
      <c r="H17" s="211"/>
      <c r="I17" s="211"/>
      <c r="J17" s="212"/>
      <c r="K17" s="211"/>
      <c r="L17" s="212"/>
      <c r="M17" s="213"/>
      <c r="N17" s="230">
        <f>SUM(D17:K17)</f>
        <v>0.1</v>
      </c>
      <c r="O17" s="237">
        <f t="shared" si="1"/>
        <v>3</v>
      </c>
    </row>
    <row r="18" spans="2:15" ht="15.75">
      <c r="B18" s="214">
        <v>7</v>
      </c>
      <c r="C18" s="226" t="s">
        <v>12</v>
      </c>
      <c r="D18" s="227"/>
      <c r="E18" s="217"/>
      <c r="F18" s="217"/>
      <c r="G18" s="218">
        <v>0.25</v>
      </c>
      <c r="H18" s="218"/>
      <c r="I18" s="218"/>
      <c r="J18" s="227">
        <v>0.25</v>
      </c>
      <c r="K18" s="218"/>
      <c r="L18" s="227"/>
      <c r="M18" s="219"/>
      <c r="N18" s="231">
        <f t="shared" si="0"/>
        <v>0.5</v>
      </c>
      <c r="O18" s="237">
        <f t="shared" si="1"/>
        <v>17</v>
      </c>
    </row>
    <row r="19" spans="2:15" ht="15.75">
      <c r="B19" s="208">
        <v>8</v>
      </c>
      <c r="C19" s="228" t="s">
        <v>13</v>
      </c>
      <c r="D19" s="229"/>
      <c r="E19" s="221"/>
      <c r="F19" s="221"/>
      <c r="G19" s="211">
        <v>0.25</v>
      </c>
      <c r="H19" s="211"/>
      <c r="I19" s="211"/>
      <c r="J19" s="229">
        <v>0.25</v>
      </c>
      <c r="K19" s="211"/>
      <c r="L19" s="229"/>
      <c r="M19" s="213"/>
      <c r="N19" s="230">
        <f t="shared" si="0"/>
        <v>0.5</v>
      </c>
      <c r="O19" s="237">
        <f t="shared" si="1"/>
        <v>17</v>
      </c>
    </row>
    <row r="20" spans="2:15" ht="15.75">
      <c r="B20" s="214">
        <v>9</v>
      </c>
      <c r="C20" s="226" t="s">
        <v>14</v>
      </c>
      <c r="D20" s="227"/>
      <c r="E20" s="217"/>
      <c r="F20" s="217"/>
      <c r="G20" s="218">
        <v>0.5</v>
      </c>
      <c r="H20" s="218"/>
      <c r="I20" s="218"/>
      <c r="J20" s="227"/>
      <c r="K20" s="218"/>
      <c r="L20" s="227"/>
      <c r="M20" s="219"/>
      <c r="N20" s="230">
        <f t="shared" si="0"/>
        <v>0.5</v>
      </c>
      <c r="O20" s="237">
        <f t="shared" si="1"/>
        <v>17</v>
      </c>
    </row>
    <row r="21" spans="2:15" ht="15.75">
      <c r="B21" s="208">
        <v>10</v>
      </c>
      <c r="C21" s="228" t="s">
        <v>15</v>
      </c>
      <c r="D21" s="229"/>
      <c r="E21" s="221"/>
      <c r="F21" s="221"/>
      <c r="G21" s="211">
        <v>0.25</v>
      </c>
      <c r="H21" s="211"/>
      <c r="I21" s="211"/>
      <c r="J21" s="229"/>
      <c r="K21" s="211">
        <v>0.25</v>
      </c>
      <c r="L21" s="229"/>
      <c r="M21" s="213"/>
      <c r="N21" s="230">
        <f t="shared" si="0"/>
        <v>0.5</v>
      </c>
      <c r="O21" s="237">
        <f t="shared" si="1"/>
        <v>17</v>
      </c>
    </row>
    <row r="22" spans="2:15" ht="15.75">
      <c r="B22" s="214">
        <v>11</v>
      </c>
      <c r="C22" s="215" t="s">
        <v>17</v>
      </c>
      <c r="D22" s="216"/>
      <c r="E22" s="217"/>
      <c r="F22" s="217"/>
      <c r="G22" s="218"/>
      <c r="H22" s="218"/>
      <c r="I22" s="218"/>
      <c r="J22" s="216"/>
      <c r="K22" s="218">
        <v>0.25</v>
      </c>
      <c r="L22" s="216"/>
      <c r="M22" s="219"/>
      <c r="N22" s="230">
        <f t="shared" si="0"/>
        <v>0.25</v>
      </c>
      <c r="O22" s="237">
        <f t="shared" si="1"/>
        <v>9</v>
      </c>
    </row>
    <row r="23" spans="2:15" ht="15.75" customHeight="1" thickBot="1">
      <c r="B23" s="208">
        <v>12</v>
      </c>
      <c r="C23" s="220" t="s">
        <v>95</v>
      </c>
      <c r="D23" s="212"/>
      <c r="E23" s="221"/>
      <c r="F23" s="221"/>
      <c r="G23" s="211">
        <v>0.12</v>
      </c>
      <c r="H23" s="211"/>
      <c r="I23" s="211"/>
      <c r="J23" s="212"/>
      <c r="K23" s="211"/>
      <c r="L23" s="212"/>
      <c r="M23" s="213"/>
      <c r="N23" s="230">
        <f t="shared" si="0"/>
        <v>0.12</v>
      </c>
      <c r="O23" s="237">
        <f t="shared" si="1"/>
        <v>4</v>
      </c>
    </row>
    <row r="24" spans="2:15" ht="16.5" customHeight="1" hidden="1">
      <c r="B24" s="16">
        <v>14</v>
      </c>
      <c r="C24" s="8"/>
      <c r="D24" s="62"/>
      <c r="E24" s="165"/>
      <c r="F24" s="165"/>
      <c r="G24" s="68"/>
      <c r="H24" s="68"/>
      <c r="I24" s="68"/>
      <c r="J24" s="166"/>
      <c r="K24" s="68"/>
      <c r="L24" s="166"/>
      <c r="M24" s="167"/>
      <c r="N24" s="232">
        <f t="shared" si="0"/>
        <v>0</v>
      </c>
      <c r="O24" s="238"/>
    </row>
    <row r="25" spans="2:15" ht="16.5" customHeight="1" hidden="1">
      <c r="B25" s="16">
        <v>15</v>
      </c>
      <c r="C25" s="8"/>
      <c r="D25" s="62"/>
      <c r="E25" s="165"/>
      <c r="F25" s="165"/>
      <c r="G25" s="68"/>
      <c r="H25" s="68"/>
      <c r="I25" s="68"/>
      <c r="J25" s="166"/>
      <c r="K25" s="68"/>
      <c r="L25" s="166"/>
      <c r="M25" s="167"/>
      <c r="N25" s="233">
        <f t="shared" si="0"/>
        <v>0</v>
      </c>
      <c r="O25" s="238"/>
    </row>
    <row r="26" spans="2:15" ht="16.5" hidden="1" thickBot="1">
      <c r="B26" s="16"/>
      <c r="C26" s="14"/>
      <c r="D26" s="168"/>
      <c r="E26" s="169"/>
      <c r="F26" s="169"/>
      <c r="G26" s="170"/>
      <c r="H26" s="170"/>
      <c r="I26" s="65"/>
      <c r="J26" s="166"/>
      <c r="K26" s="65"/>
      <c r="L26" s="166"/>
      <c r="M26" s="171"/>
      <c r="N26" s="233">
        <f t="shared" si="0"/>
        <v>0</v>
      </c>
      <c r="O26" s="239"/>
    </row>
    <row r="27" spans="2:15" ht="16.5" thickBot="1">
      <c r="B27" s="283" t="s">
        <v>20</v>
      </c>
      <c r="C27" s="284"/>
      <c r="D27" s="63">
        <f aca="true" t="shared" si="2" ref="D27:N27">SUM(D10:D26)</f>
        <v>0.1</v>
      </c>
      <c r="E27" s="63">
        <v>0</v>
      </c>
      <c r="F27" s="63">
        <f t="shared" si="2"/>
        <v>0</v>
      </c>
      <c r="G27" s="63">
        <f t="shared" si="2"/>
        <v>1.37</v>
      </c>
      <c r="H27" s="63">
        <f t="shared" si="2"/>
        <v>0</v>
      </c>
      <c r="I27" s="64">
        <f t="shared" si="2"/>
        <v>0</v>
      </c>
      <c r="J27" s="64">
        <f t="shared" si="2"/>
        <v>0.5</v>
      </c>
      <c r="K27" s="64">
        <f t="shared" si="2"/>
        <v>3.62</v>
      </c>
      <c r="L27" s="64">
        <f t="shared" si="2"/>
        <v>0</v>
      </c>
      <c r="M27" s="64">
        <f t="shared" si="2"/>
        <v>0</v>
      </c>
      <c r="N27" s="234">
        <f t="shared" si="2"/>
        <v>5.590000000000001</v>
      </c>
      <c r="O27" s="202">
        <f>SUM(O10:O26)</f>
        <v>191</v>
      </c>
    </row>
    <row r="28" spans="2:15" ht="1.5" customHeight="1" hidden="1" thickBot="1">
      <c r="B28" s="285" t="s">
        <v>51</v>
      </c>
      <c r="C28" s="286"/>
      <c r="D28" s="287">
        <v>7.75</v>
      </c>
      <c r="E28" s="281">
        <v>9.25</v>
      </c>
      <c r="F28" s="281" t="s">
        <v>78</v>
      </c>
      <c r="G28" s="281">
        <v>9.5</v>
      </c>
      <c r="H28" s="287"/>
      <c r="I28" s="279" t="s">
        <v>78</v>
      </c>
      <c r="J28" s="279" t="s">
        <v>78</v>
      </c>
      <c r="K28" s="279" t="s">
        <v>78</v>
      </c>
      <c r="L28" s="279" t="s">
        <v>78</v>
      </c>
      <c r="M28" s="299" t="s">
        <v>78</v>
      </c>
      <c r="N28" s="301" t="s">
        <v>78</v>
      </c>
      <c r="O28" s="240"/>
    </row>
    <row r="29" spans="2:15" ht="15" customHeight="1" hidden="1" thickBot="1">
      <c r="B29" s="285" t="s">
        <v>52</v>
      </c>
      <c r="C29" s="286"/>
      <c r="D29" s="288"/>
      <c r="E29" s="282"/>
      <c r="F29" s="282"/>
      <c r="G29" s="282"/>
      <c r="H29" s="288"/>
      <c r="I29" s="280"/>
      <c r="J29" s="280"/>
      <c r="K29" s="280"/>
      <c r="L29" s="280"/>
      <c r="M29" s="300"/>
      <c r="N29" s="302"/>
      <c r="O29" s="240"/>
    </row>
    <row r="30" spans="2:16" ht="12.75" customHeight="1">
      <c r="B30" s="307" t="s">
        <v>53</v>
      </c>
      <c r="C30" s="308"/>
      <c r="D30" s="309"/>
      <c r="E30" s="310"/>
      <c r="F30" s="310"/>
      <c r="G30" s="310"/>
      <c r="H30" s="310"/>
      <c r="I30" s="310"/>
      <c r="J30" s="310"/>
      <c r="K30" s="310"/>
      <c r="L30" s="310"/>
      <c r="M30" s="311"/>
      <c r="N30" s="315">
        <v>5.59</v>
      </c>
      <c r="O30" s="305">
        <v>191</v>
      </c>
      <c r="P30" s="66"/>
    </row>
    <row r="31" spans="2:15" ht="18" customHeight="1" thickBot="1">
      <c r="B31" s="317" t="s">
        <v>97</v>
      </c>
      <c r="C31" s="318"/>
      <c r="D31" s="312"/>
      <c r="E31" s="313"/>
      <c r="F31" s="313"/>
      <c r="G31" s="313"/>
      <c r="H31" s="313"/>
      <c r="I31" s="313"/>
      <c r="J31" s="313"/>
      <c r="K31" s="313"/>
      <c r="L31" s="313"/>
      <c r="M31" s="314"/>
      <c r="N31" s="316"/>
      <c r="O31" s="306"/>
    </row>
    <row r="32" spans="2:14" ht="5.25" customHeight="1">
      <c r="B32" s="289"/>
      <c r="C32" s="289"/>
      <c r="D32" s="11"/>
      <c r="E32" s="11"/>
      <c r="F32" s="11"/>
      <c r="G32" s="11"/>
      <c r="H32" s="11"/>
      <c r="I32" s="290"/>
      <c r="J32" s="290"/>
      <c r="K32" s="290"/>
      <c r="L32" s="290"/>
      <c r="M32" s="290"/>
      <c r="N32" s="290"/>
    </row>
    <row r="33" spans="1:16" ht="15.75" customHeight="1">
      <c r="A33" s="289" t="s">
        <v>115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1"/>
    </row>
    <row r="34" spans="1:14" ht="15" customHeight="1">
      <c r="A34" s="298" t="s">
        <v>116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</row>
    <row r="35" spans="2:16" ht="15.75">
      <c r="B35" s="291" t="s">
        <v>117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41"/>
    </row>
    <row r="36" spans="2:14" ht="15.75">
      <c r="B36" s="303" t="s">
        <v>118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</sheetData>
  <sheetProtection/>
  <mergeCells count="30">
    <mergeCell ref="A34:N34"/>
    <mergeCell ref="M28:M29"/>
    <mergeCell ref="N28:N29"/>
    <mergeCell ref="F28:F29"/>
    <mergeCell ref="B36:N36"/>
    <mergeCell ref="O30:O31"/>
    <mergeCell ref="B30:C30"/>
    <mergeCell ref="D30:M31"/>
    <mergeCell ref="N30:N31"/>
    <mergeCell ref="B31:C31"/>
    <mergeCell ref="B32:C32"/>
    <mergeCell ref="I32:N32"/>
    <mergeCell ref="B35:O35"/>
    <mergeCell ref="A33:O33"/>
    <mergeCell ref="D2:M2"/>
    <mergeCell ref="D3:M3"/>
    <mergeCell ref="D5:N5"/>
    <mergeCell ref="G6:H6"/>
    <mergeCell ref="K6:N6"/>
    <mergeCell ref="K28:K29"/>
    <mergeCell ref="L28:L29"/>
    <mergeCell ref="G28:G29"/>
    <mergeCell ref="I28:I29"/>
    <mergeCell ref="J28:J29"/>
    <mergeCell ref="B27:C27"/>
    <mergeCell ref="B28:C28"/>
    <mergeCell ref="D28:D29"/>
    <mergeCell ref="E28:E29"/>
    <mergeCell ref="H28:H29"/>
    <mergeCell ref="B29:C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1.8515625" style="0" customWidth="1"/>
    <col min="4" max="4" width="10.57421875" style="0" hidden="1" customWidth="1"/>
    <col min="5" max="5" width="7.8515625" style="0" customWidth="1"/>
    <col min="6" max="6" width="10.00390625" style="0" hidden="1" customWidth="1"/>
    <col min="7" max="7" width="7.7109375" style="0" customWidth="1"/>
    <col min="8" max="8" width="14.140625" style="0" hidden="1" customWidth="1"/>
    <col min="9" max="9" width="9.7109375" style="0" hidden="1" customWidth="1"/>
    <col min="10" max="10" width="8.00390625" style="0" customWidth="1"/>
    <col min="11" max="11" width="7.57421875" style="0" customWidth="1"/>
    <col min="12" max="12" width="12.140625" style="0" hidden="1" customWidth="1"/>
    <col min="13" max="13" width="0.13671875" style="0" customWidth="1"/>
    <col min="14" max="14" width="12.421875" style="0" customWidth="1"/>
    <col min="15" max="15" width="13.57421875" style="0" customWidth="1"/>
    <col min="16" max="16" width="18.28125" style="0" customWidth="1"/>
  </cols>
  <sheetData>
    <row r="1" spans="14:15" ht="30" customHeight="1">
      <c r="N1" s="61"/>
      <c r="O1" s="172" t="s">
        <v>120</v>
      </c>
    </row>
    <row r="2" spans="3:14" ht="15.75">
      <c r="C2" s="292" t="s">
        <v>121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3:14" ht="15.75">
      <c r="C3" s="292" t="s">
        <v>47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ht="8.25" customHeight="1" thickBot="1"/>
    <row r="5" spans="2:15" ht="15.75">
      <c r="B5" s="204"/>
      <c r="C5" s="179"/>
      <c r="D5" s="293" t="s">
        <v>48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151" t="s">
        <v>90</v>
      </c>
    </row>
    <row r="6" spans="2:15" ht="15.75">
      <c r="B6" s="207" t="s">
        <v>0</v>
      </c>
      <c r="C6" s="145" t="s">
        <v>2</v>
      </c>
      <c r="D6" s="173" t="s">
        <v>91</v>
      </c>
      <c r="E6" s="173" t="s">
        <v>79</v>
      </c>
      <c r="F6" s="160" t="s">
        <v>80</v>
      </c>
      <c r="G6" s="295" t="s">
        <v>54</v>
      </c>
      <c r="H6" s="296"/>
      <c r="I6" s="160" t="s">
        <v>96</v>
      </c>
      <c r="J6" s="173" t="s">
        <v>93</v>
      </c>
      <c r="K6" s="295" t="s">
        <v>119</v>
      </c>
      <c r="L6" s="297"/>
      <c r="M6" s="297"/>
      <c r="N6" s="297"/>
      <c r="O6" s="235" t="s">
        <v>62</v>
      </c>
    </row>
    <row r="7" spans="2:15" ht="15.75">
      <c r="B7" s="207" t="s">
        <v>1</v>
      </c>
      <c r="C7" s="180"/>
      <c r="D7" s="147" t="s">
        <v>112</v>
      </c>
      <c r="E7" s="147" t="s">
        <v>112</v>
      </c>
      <c r="F7" s="161" t="s">
        <v>8</v>
      </c>
      <c r="G7" s="147" t="s">
        <v>112</v>
      </c>
      <c r="H7" s="147" t="s">
        <v>6</v>
      </c>
      <c r="I7" s="145" t="s">
        <v>112</v>
      </c>
      <c r="J7" s="145" t="s">
        <v>112</v>
      </c>
      <c r="K7" s="145" t="s">
        <v>112</v>
      </c>
      <c r="L7" s="145" t="s">
        <v>83</v>
      </c>
      <c r="M7" s="161" t="s">
        <v>8</v>
      </c>
      <c r="N7" s="142" t="s">
        <v>20</v>
      </c>
      <c r="O7" s="235" t="s">
        <v>113</v>
      </c>
    </row>
    <row r="8" spans="2:15" ht="12.75" customHeight="1">
      <c r="B8" s="207"/>
      <c r="C8" s="180"/>
      <c r="D8" s="147" t="s">
        <v>55</v>
      </c>
      <c r="E8" s="147" t="s">
        <v>55</v>
      </c>
      <c r="F8" s="139" t="s">
        <v>9</v>
      </c>
      <c r="G8" s="147" t="s">
        <v>55</v>
      </c>
      <c r="H8" s="147" t="s">
        <v>7</v>
      </c>
      <c r="I8" s="145" t="s">
        <v>55</v>
      </c>
      <c r="J8" s="145" t="s">
        <v>55</v>
      </c>
      <c r="K8" s="145" t="s">
        <v>55</v>
      </c>
      <c r="L8" s="145" t="s">
        <v>82</v>
      </c>
      <c r="M8" s="139" t="s">
        <v>9</v>
      </c>
      <c r="N8" s="142" t="s">
        <v>60</v>
      </c>
      <c r="O8" s="235" t="s">
        <v>114</v>
      </c>
    </row>
    <row r="9" spans="2:15" ht="12.75" customHeight="1">
      <c r="B9" s="207"/>
      <c r="C9" s="180"/>
      <c r="D9" s="145"/>
      <c r="E9" s="147"/>
      <c r="F9" s="145"/>
      <c r="G9" s="142"/>
      <c r="H9" s="153"/>
      <c r="I9" s="145"/>
      <c r="J9" s="145"/>
      <c r="K9" s="145"/>
      <c r="L9" s="145"/>
      <c r="M9" s="139"/>
      <c r="N9" s="142" t="s">
        <v>106</v>
      </c>
      <c r="O9" s="236"/>
    </row>
    <row r="10" spans="2:15" ht="15.75">
      <c r="B10" s="208">
        <v>1</v>
      </c>
      <c r="C10" s="209" t="s">
        <v>49</v>
      </c>
      <c r="D10" s="163"/>
      <c r="E10" s="210"/>
      <c r="F10" s="210"/>
      <c r="G10" s="164"/>
      <c r="H10" s="164"/>
      <c r="I10" s="211"/>
      <c r="J10" s="212"/>
      <c r="K10" s="211">
        <v>0.12</v>
      </c>
      <c r="L10" s="212"/>
      <c r="M10" s="213"/>
      <c r="N10" s="230">
        <f aca="true" t="shared" si="0" ref="N10:N26">SUM(E10:M10)</f>
        <v>0.12</v>
      </c>
      <c r="O10" s="237">
        <f>ROUND((N10*34),0)</f>
        <v>4</v>
      </c>
    </row>
    <row r="11" spans="2:15" ht="15.75">
      <c r="B11" s="214">
        <v>2</v>
      </c>
      <c r="C11" s="215" t="s">
        <v>71</v>
      </c>
      <c r="D11" s="216"/>
      <c r="E11" s="217"/>
      <c r="F11" s="217"/>
      <c r="G11" s="218"/>
      <c r="H11" s="218"/>
      <c r="I11" s="218"/>
      <c r="J11" s="216"/>
      <c r="K11" s="218">
        <v>1</v>
      </c>
      <c r="L11" s="216"/>
      <c r="M11" s="219"/>
      <c r="N11" s="230">
        <f t="shared" si="0"/>
        <v>1</v>
      </c>
      <c r="O11" s="237">
        <f aca="true" t="shared" si="1" ref="O11:O23">ROUND((N11*34),0)</f>
        <v>34</v>
      </c>
    </row>
    <row r="12" spans="2:16" ht="15" customHeight="1">
      <c r="B12" s="208">
        <v>3</v>
      </c>
      <c r="C12" s="220" t="s">
        <v>66</v>
      </c>
      <c r="D12" s="212"/>
      <c r="E12" s="221"/>
      <c r="F12" s="221"/>
      <c r="G12" s="211"/>
      <c r="H12" s="211"/>
      <c r="I12" s="222"/>
      <c r="J12" s="223"/>
      <c r="K12" s="222">
        <v>0.75</v>
      </c>
      <c r="L12" s="211"/>
      <c r="M12" s="224"/>
      <c r="N12" s="230">
        <f t="shared" si="0"/>
        <v>0.75</v>
      </c>
      <c r="O12" s="237">
        <f t="shared" si="1"/>
        <v>26</v>
      </c>
      <c r="P12" s="66"/>
    </row>
    <row r="13" spans="2:15" ht="15.75" hidden="1">
      <c r="B13" s="214"/>
      <c r="C13" s="215"/>
      <c r="D13" s="216"/>
      <c r="E13" s="217"/>
      <c r="F13" s="217"/>
      <c r="G13" s="218"/>
      <c r="H13" s="218"/>
      <c r="I13" s="211"/>
      <c r="J13" s="216"/>
      <c r="K13" s="211"/>
      <c r="L13" s="216"/>
      <c r="M13" s="225"/>
      <c r="N13" s="230">
        <f t="shared" si="0"/>
        <v>0</v>
      </c>
      <c r="O13" s="237">
        <f t="shared" si="1"/>
        <v>0</v>
      </c>
    </row>
    <row r="14" spans="2:15" ht="15.75" hidden="1">
      <c r="B14" s="208"/>
      <c r="C14" s="220"/>
      <c r="D14" s="212"/>
      <c r="E14" s="211"/>
      <c r="F14" s="211"/>
      <c r="G14" s="211"/>
      <c r="H14" s="211"/>
      <c r="I14" s="211"/>
      <c r="J14" s="212"/>
      <c r="K14" s="211"/>
      <c r="L14" s="212"/>
      <c r="M14" s="213"/>
      <c r="N14" s="230">
        <f>SUM(D14:M14)</f>
        <v>0</v>
      </c>
      <c r="O14" s="237">
        <f t="shared" si="1"/>
        <v>0</v>
      </c>
    </row>
    <row r="15" spans="2:15" ht="15.75">
      <c r="B15" s="214">
        <v>4</v>
      </c>
      <c r="C15" s="215" t="s">
        <v>67</v>
      </c>
      <c r="D15" s="216"/>
      <c r="E15" s="217"/>
      <c r="F15" s="217"/>
      <c r="G15" s="218"/>
      <c r="H15" s="218"/>
      <c r="I15" s="218"/>
      <c r="J15" s="216"/>
      <c r="K15" s="218">
        <v>0.5</v>
      </c>
      <c r="L15" s="216"/>
      <c r="M15" s="219"/>
      <c r="N15" s="230">
        <f t="shared" si="0"/>
        <v>0.5</v>
      </c>
      <c r="O15" s="237">
        <f t="shared" si="1"/>
        <v>17</v>
      </c>
    </row>
    <row r="16" spans="2:15" ht="15" customHeight="1">
      <c r="B16" s="208">
        <v>5</v>
      </c>
      <c r="C16" s="220" t="s">
        <v>11</v>
      </c>
      <c r="D16" s="212"/>
      <c r="E16" s="221"/>
      <c r="F16" s="221"/>
      <c r="G16" s="211"/>
      <c r="H16" s="211"/>
      <c r="I16" s="211"/>
      <c r="J16" s="212"/>
      <c r="K16" s="211">
        <v>0.75</v>
      </c>
      <c r="L16" s="212"/>
      <c r="M16" s="213"/>
      <c r="N16" s="230">
        <f t="shared" si="0"/>
        <v>0.75</v>
      </c>
      <c r="O16" s="237">
        <f t="shared" si="1"/>
        <v>26</v>
      </c>
    </row>
    <row r="17" spans="2:15" ht="15.75" hidden="1">
      <c r="B17" s="208">
        <v>6</v>
      </c>
      <c r="C17" s="220"/>
      <c r="D17" s="212"/>
      <c r="E17" s="221"/>
      <c r="F17" s="221"/>
      <c r="G17" s="211"/>
      <c r="H17" s="211"/>
      <c r="I17" s="211"/>
      <c r="J17" s="212"/>
      <c r="K17" s="211"/>
      <c r="L17" s="212"/>
      <c r="M17" s="213"/>
      <c r="N17" s="230">
        <f>SUM(D17:K17)</f>
        <v>0</v>
      </c>
      <c r="O17" s="237">
        <f t="shared" si="1"/>
        <v>0</v>
      </c>
    </row>
    <row r="18" spans="2:15" ht="15.75">
      <c r="B18" s="214">
        <v>6</v>
      </c>
      <c r="C18" s="226" t="s">
        <v>12</v>
      </c>
      <c r="D18" s="227"/>
      <c r="E18" s="217"/>
      <c r="F18" s="217"/>
      <c r="G18" s="218">
        <v>0.25</v>
      </c>
      <c r="H18" s="218"/>
      <c r="I18" s="218"/>
      <c r="J18" s="227">
        <v>0.25</v>
      </c>
      <c r="K18" s="218"/>
      <c r="L18" s="227"/>
      <c r="M18" s="219"/>
      <c r="N18" s="231">
        <f t="shared" si="0"/>
        <v>0.5</v>
      </c>
      <c r="O18" s="237">
        <f t="shared" si="1"/>
        <v>17</v>
      </c>
    </row>
    <row r="19" spans="2:15" ht="15.75">
      <c r="B19" s="208">
        <v>7</v>
      </c>
      <c r="C19" s="228" t="s">
        <v>13</v>
      </c>
      <c r="D19" s="229"/>
      <c r="E19" s="221"/>
      <c r="F19" s="221"/>
      <c r="G19" s="211">
        <v>0.25</v>
      </c>
      <c r="H19" s="211"/>
      <c r="I19" s="211"/>
      <c r="J19" s="229">
        <v>0.25</v>
      </c>
      <c r="K19" s="211"/>
      <c r="L19" s="229"/>
      <c r="M19" s="213"/>
      <c r="N19" s="230">
        <f t="shared" si="0"/>
        <v>0.5</v>
      </c>
      <c r="O19" s="237">
        <f t="shared" si="1"/>
        <v>17</v>
      </c>
    </row>
    <row r="20" spans="2:15" ht="15.75">
      <c r="B20" s="214">
        <v>8</v>
      </c>
      <c r="C20" s="226" t="s">
        <v>14</v>
      </c>
      <c r="D20" s="227"/>
      <c r="E20" s="217"/>
      <c r="F20" s="217"/>
      <c r="G20" s="218">
        <v>0.5</v>
      </c>
      <c r="H20" s="218"/>
      <c r="I20" s="218"/>
      <c r="J20" s="227"/>
      <c r="K20" s="218"/>
      <c r="L20" s="227"/>
      <c r="M20" s="219"/>
      <c r="N20" s="230">
        <f t="shared" si="0"/>
        <v>0.5</v>
      </c>
      <c r="O20" s="237">
        <f t="shared" si="1"/>
        <v>17</v>
      </c>
    </row>
    <row r="21" spans="2:15" ht="15.75">
      <c r="B21" s="208">
        <v>9</v>
      </c>
      <c r="C21" s="228" t="s">
        <v>15</v>
      </c>
      <c r="D21" s="229"/>
      <c r="E21" s="221"/>
      <c r="F21" s="221"/>
      <c r="G21" s="211">
        <v>0.25</v>
      </c>
      <c r="H21" s="211"/>
      <c r="I21" s="211"/>
      <c r="J21" s="229"/>
      <c r="K21" s="211">
        <v>0.25</v>
      </c>
      <c r="L21" s="229"/>
      <c r="M21" s="213"/>
      <c r="N21" s="230">
        <f t="shared" si="0"/>
        <v>0.5</v>
      </c>
      <c r="O21" s="237">
        <f t="shared" si="1"/>
        <v>17</v>
      </c>
    </row>
    <row r="22" spans="2:15" ht="15.75">
      <c r="B22" s="214">
        <v>10</v>
      </c>
      <c r="C22" s="215" t="s">
        <v>17</v>
      </c>
      <c r="D22" s="216"/>
      <c r="E22" s="217"/>
      <c r="F22" s="217"/>
      <c r="G22" s="218"/>
      <c r="H22" s="218"/>
      <c r="I22" s="218"/>
      <c r="J22" s="216"/>
      <c r="K22" s="218">
        <v>0.25</v>
      </c>
      <c r="L22" s="216"/>
      <c r="M22" s="219"/>
      <c r="N22" s="230">
        <f t="shared" si="0"/>
        <v>0.25</v>
      </c>
      <c r="O22" s="237">
        <f t="shared" si="1"/>
        <v>9</v>
      </c>
    </row>
    <row r="23" spans="2:15" ht="15.75" customHeight="1" thickBot="1">
      <c r="B23" s="208">
        <v>11</v>
      </c>
      <c r="C23" s="220" t="s">
        <v>95</v>
      </c>
      <c r="D23" s="212"/>
      <c r="E23" s="221"/>
      <c r="F23" s="221"/>
      <c r="G23" s="211">
        <v>0.12</v>
      </c>
      <c r="H23" s="211"/>
      <c r="I23" s="211"/>
      <c r="J23" s="212"/>
      <c r="K23" s="211"/>
      <c r="L23" s="212"/>
      <c r="M23" s="213"/>
      <c r="N23" s="230">
        <f t="shared" si="0"/>
        <v>0.12</v>
      </c>
      <c r="O23" s="237">
        <f t="shared" si="1"/>
        <v>4</v>
      </c>
    </row>
    <row r="24" spans="2:15" ht="16.5" customHeight="1" hidden="1">
      <c r="B24" s="16">
        <v>14</v>
      </c>
      <c r="C24" s="8"/>
      <c r="D24" s="62"/>
      <c r="E24" s="165"/>
      <c r="F24" s="165"/>
      <c r="G24" s="68"/>
      <c r="H24" s="68"/>
      <c r="I24" s="68"/>
      <c r="J24" s="166"/>
      <c r="K24" s="68"/>
      <c r="L24" s="166"/>
      <c r="M24" s="167"/>
      <c r="N24" s="232">
        <f t="shared" si="0"/>
        <v>0</v>
      </c>
      <c r="O24" s="238"/>
    </row>
    <row r="25" spans="2:15" ht="16.5" customHeight="1" hidden="1">
      <c r="B25" s="16">
        <v>15</v>
      </c>
      <c r="C25" s="8"/>
      <c r="D25" s="62"/>
      <c r="E25" s="165"/>
      <c r="F25" s="165"/>
      <c r="G25" s="68"/>
      <c r="H25" s="68"/>
      <c r="I25" s="68"/>
      <c r="J25" s="166"/>
      <c r="K25" s="68"/>
      <c r="L25" s="166"/>
      <c r="M25" s="167"/>
      <c r="N25" s="233">
        <f t="shared" si="0"/>
        <v>0</v>
      </c>
      <c r="O25" s="238"/>
    </row>
    <row r="26" spans="2:15" ht="16.5" hidden="1" thickBot="1">
      <c r="B26" s="16"/>
      <c r="C26" s="14"/>
      <c r="D26" s="168"/>
      <c r="E26" s="169"/>
      <c r="F26" s="169"/>
      <c r="G26" s="170"/>
      <c r="H26" s="170"/>
      <c r="I26" s="65"/>
      <c r="J26" s="166"/>
      <c r="K26" s="65"/>
      <c r="L26" s="166"/>
      <c r="M26" s="171"/>
      <c r="N26" s="233">
        <f t="shared" si="0"/>
        <v>0</v>
      </c>
      <c r="O26" s="239"/>
    </row>
    <row r="27" spans="2:15" ht="16.5" thickBot="1">
      <c r="B27" s="283" t="s">
        <v>20</v>
      </c>
      <c r="C27" s="284"/>
      <c r="D27" s="63">
        <f aca="true" t="shared" si="2" ref="D27:N27">SUM(D10:D26)</f>
        <v>0</v>
      </c>
      <c r="E27" s="63">
        <v>0</v>
      </c>
      <c r="F27" s="63">
        <f t="shared" si="2"/>
        <v>0</v>
      </c>
      <c r="G27" s="63">
        <f t="shared" si="2"/>
        <v>1.37</v>
      </c>
      <c r="H27" s="63">
        <f t="shared" si="2"/>
        <v>0</v>
      </c>
      <c r="I27" s="64">
        <f t="shared" si="2"/>
        <v>0</v>
      </c>
      <c r="J27" s="64">
        <f t="shared" si="2"/>
        <v>0.5</v>
      </c>
      <c r="K27" s="64">
        <f t="shared" si="2"/>
        <v>3.62</v>
      </c>
      <c r="L27" s="64">
        <f t="shared" si="2"/>
        <v>0</v>
      </c>
      <c r="M27" s="64">
        <f t="shared" si="2"/>
        <v>0</v>
      </c>
      <c r="N27" s="234">
        <f t="shared" si="2"/>
        <v>5.49</v>
      </c>
      <c r="O27" s="202">
        <f>SUM(O10:O26)</f>
        <v>188</v>
      </c>
    </row>
    <row r="28" spans="2:15" ht="1.5" customHeight="1" hidden="1" thickBot="1">
      <c r="B28" s="285" t="s">
        <v>51</v>
      </c>
      <c r="C28" s="286"/>
      <c r="D28" s="287">
        <v>7.75</v>
      </c>
      <c r="E28" s="281">
        <v>9.25</v>
      </c>
      <c r="F28" s="281" t="s">
        <v>78</v>
      </c>
      <c r="G28" s="281">
        <v>9.5</v>
      </c>
      <c r="H28" s="287"/>
      <c r="I28" s="279" t="s">
        <v>78</v>
      </c>
      <c r="J28" s="279" t="s">
        <v>78</v>
      </c>
      <c r="K28" s="279" t="s">
        <v>78</v>
      </c>
      <c r="L28" s="279" t="s">
        <v>78</v>
      </c>
      <c r="M28" s="299" t="s">
        <v>78</v>
      </c>
      <c r="N28" s="301" t="s">
        <v>78</v>
      </c>
      <c r="O28" s="240"/>
    </row>
    <row r="29" spans="2:15" ht="15" customHeight="1" hidden="1" thickBot="1">
      <c r="B29" s="285" t="s">
        <v>52</v>
      </c>
      <c r="C29" s="286"/>
      <c r="D29" s="288"/>
      <c r="E29" s="282"/>
      <c r="F29" s="282"/>
      <c r="G29" s="282"/>
      <c r="H29" s="288"/>
      <c r="I29" s="280"/>
      <c r="J29" s="280"/>
      <c r="K29" s="280"/>
      <c r="L29" s="280"/>
      <c r="M29" s="300"/>
      <c r="N29" s="302"/>
      <c r="O29" s="240"/>
    </row>
    <row r="30" spans="2:16" ht="12.75" customHeight="1">
      <c r="B30" s="307" t="s">
        <v>53</v>
      </c>
      <c r="C30" s="308"/>
      <c r="D30" s="309"/>
      <c r="E30" s="310"/>
      <c r="F30" s="310"/>
      <c r="G30" s="310"/>
      <c r="H30" s="310"/>
      <c r="I30" s="310"/>
      <c r="J30" s="310"/>
      <c r="K30" s="310"/>
      <c r="L30" s="310"/>
      <c r="M30" s="311"/>
      <c r="N30" s="315">
        <v>5.49</v>
      </c>
      <c r="O30" s="305">
        <v>188</v>
      </c>
      <c r="P30" s="66"/>
    </row>
    <row r="31" spans="2:15" ht="18" customHeight="1" thickBot="1">
      <c r="B31" s="317" t="s">
        <v>97</v>
      </c>
      <c r="C31" s="318"/>
      <c r="D31" s="312"/>
      <c r="E31" s="313"/>
      <c r="F31" s="313"/>
      <c r="G31" s="313"/>
      <c r="H31" s="313"/>
      <c r="I31" s="313"/>
      <c r="J31" s="313"/>
      <c r="K31" s="313"/>
      <c r="L31" s="313"/>
      <c r="M31" s="314"/>
      <c r="N31" s="316"/>
      <c r="O31" s="306"/>
    </row>
    <row r="32" spans="2:14" ht="5.25" customHeight="1">
      <c r="B32" s="289"/>
      <c r="C32" s="289"/>
      <c r="D32" s="11"/>
      <c r="E32" s="11"/>
      <c r="F32" s="11"/>
      <c r="G32" s="11"/>
      <c r="H32" s="11"/>
      <c r="I32" s="290"/>
      <c r="J32" s="290"/>
      <c r="K32" s="290"/>
      <c r="L32" s="290"/>
      <c r="M32" s="290"/>
      <c r="N32" s="290"/>
    </row>
    <row r="33" spans="1:16" ht="15.75" customHeight="1">
      <c r="A33" s="289" t="s">
        <v>122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1"/>
    </row>
    <row r="34" spans="1:14" ht="15" customHeight="1">
      <c r="A34" s="298" t="s">
        <v>123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</row>
    <row r="35" spans="2:16" ht="15.75"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41"/>
    </row>
    <row r="36" spans="2:14" ht="15.75"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</sheetData>
  <sheetProtection/>
  <mergeCells count="30">
    <mergeCell ref="A33:O33"/>
    <mergeCell ref="A34:N34"/>
    <mergeCell ref="B35:O35"/>
    <mergeCell ref="B36:N36"/>
    <mergeCell ref="C2:N2"/>
    <mergeCell ref="C3:N3"/>
    <mergeCell ref="B30:C30"/>
    <mergeCell ref="D30:M31"/>
    <mergeCell ref="N30:N31"/>
    <mergeCell ref="O30:O31"/>
    <mergeCell ref="B31:C31"/>
    <mergeCell ref="B32:C32"/>
    <mergeCell ref="I32:N32"/>
    <mergeCell ref="I28:I29"/>
    <mergeCell ref="J28:J29"/>
    <mergeCell ref="K28:K29"/>
    <mergeCell ref="L28:L29"/>
    <mergeCell ref="M28:M29"/>
    <mergeCell ref="N28:N29"/>
    <mergeCell ref="B28:C28"/>
    <mergeCell ref="D5:N5"/>
    <mergeCell ref="G6:H6"/>
    <mergeCell ref="K6:N6"/>
    <mergeCell ref="B27:C27"/>
    <mergeCell ref="D28:D29"/>
    <mergeCell ref="E28:E29"/>
    <mergeCell ref="F28:F29"/>
    <mergeCell ref="G28:G29"/>
    <mergeCell ref="H28:H29"/>
    <mergeCell ref="B29:C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3">
      <selection activeCell="L22" sqref="L22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23.7109375" style="0" customWidth="1"/>
    <col min="4" max="4" width="12.00390625" style="0" customWidth="1"/>
    <col min="5" max="5" width="13.57421875" style="0" customWidth="1"/>
    <col min="6" max="7" width="13.421875" style="0" customWidth="1"/>
    <col min="8" max="9" width="11.28125" style="0" customWidth="1"/>
    <col min="10" max="10" width="16.00390625" style="0" customWidth="1"/>
    <col min="12" max="12" width="18.28125" style="0" customWidth="1"/>
  </cols>
  <sheetData>
    <row r="1" ht="15">
      <c r="J1" s="60" t="s">
        <v>75</v>
      </c>
    </row>
    <row r="2" spans="5:9" ht="17.25" customHeight="1">
      <c r="E2" s="292" t="s">
        <v>125</v>
      </c>
      <c r="F2" s="292"/>
      <c r="G2" s="292"/>
      <c r="H2" s="292"/>
      <c r="I2" s="244"/>
    </row>
    <row r="3" spans="5:9" ht="14.25" customHeight="1">
      <c r="E3" s="292" t="s">
        <v>24</v>
      </c>
      <c r="F3" s="292"/>
      <c r="G3" s="292"/>
      <c r="H3" s="292"/>
      <c r="I3" s="244"/>
    </row>
    <row r="4" ht="13.5" thickBot="1"/>
    <row r="5" spans="2:10" ht="15.75">
      <c r="B5" s="154"/>
      <c r="C5" s="150"/>
      <c r="D5" s="249"/>
      <c r="E5" s="293" t="s">
        <v>3</v>
      </c>
      <c r="F5" s="294"/>
      <c r="G5" s="294"/>
      <c r="H5" s="294"/>
      <c r="I5" s="294"/>
      <c r="J5" s="332"/>
    </row>
    <row r="6" spans="2:10" ht="15.75">
      <c r="B6" s="155" t="s">
        <v>0</v>
      </c>
      <c r="C6" s="147" t="s">
        <v>2</v>
      </c>
      <c r="D6" s="173" t="s">
        <v>126</v>
      </c>
      <c r="E6" s="173" t="s">
        <v>127</v>
      </c>
      <c r="F6" s="173" t="s">
        <v>128</v>
      </c>
      <c r="G6" s="173" t="s">
        <v>129</v>
      </c>
      <c r="H6" s="173" t="s">
        <v>130</v>
      </c>
      <c r="I6" s="245" t="s">
        <v>128</v>
      </c>
      <c r="J6" s="253" t="s">
        <v>20</v>
      </c>
    </row>
    <row r="7" spans="2:10" ht="15.75">
      <c r="B7" s="155" t="s">
        <v>1</v>
      </c>
      <c r="C7" s="147"/>
      <c r="D7" s="145" t="s">
        <v>131</v>
      </c>
      <c r="E7" s="145" t="s">
        <v>131</v>
      </c>
      <c r="F7" s="145" t="s">
        <v>131</v>
      </c>
      <c r="G7" s="144" t="s">
        <v>131</v>
      </c>
      <c r="H7" s="144" t="s">
        <v>131</v>
      </c>
      <c r="I7" s="254" t="s">
        <v>81</v>
      </c>
      <c r="J7" s="256" t="s">
        <v>60</v>
      </c>
    </row>
    <row r="8" spans="2:10" ht="15.75">
      <c r="B8" s="155"/>
      <c r="C8" s="147"/>
      <c r="D8" s="145" t="s">
        <v>5</v>
      </c>
      <c r="E8" s="145" t="s">
        <v>5</v>
      </c>
      <c r="F8" s="145" t="s">
        <v>5</v>
      </c>
      <c r="G8" s="149" t="s">
        <v>5</v>
      </c>
      <c r="H8" s="149" t="s">
        <v>5</v>
      </c>
      <c r="I8" s="255" t="s">
        <v>84</v>
      </c>
      <c r="J8" s="256" t="s">
        <v>106</v>
      </c>
    </row>
    <row r="9" spans="2:10" ht="15.75">
      <c r="B9" s="2">
        <v>1</v>
      </c>
      <c r="C9" s="3" t="s">
        <v>49</v>
      </c>
      <c r="D9" s="3"/>
      <c r="E9" s="4"/>
      <c r="F9" s="4"/>
      <c r="G9" s="4"/>
      <c r="H9" s="4">
        <v>1</v>
      </c>
      <c r="I9" s="4"/>
      <c r="J9" s="5">
        <f>SUM(D9:I9)</f>
        <v>1</v>
      </c>
    </row>
    <row r="10" spans="2:10" ht="15.75">
      <c r="B10" s="6">
        <v>2</v>
      </c>
      <c r="C10" s="7" t="s">
        <v>71</v>
      </c>
      <c r="D10" s="7"/>
      <c r="E10" s="1"/>
      <c r="F10" s="69"/>
      <c r="G10" s="69"/>
      <c r="H10" s="1">
        <v>4</v>
      </c>
      <c r="I10" s="1"/>
      <c r="J10" s="5">
        <f aca="true" t="shared" si="0" ref="J10:J26">SUM(D10:I10)</f>
        <v>4</v>
      </c>
    </row>
    <row r="11" spans="2:10" ht="15.75">
      <c r="B11" s="2">
        <v>3</v>
      </c>
      <c r="C11" s="8" t="s">
        <v>66</v>
      </c>
      <c r="D11" s="8"/>
      <c r="E11" s="4"/>
      <c r="F11" s="70"/>
      <c r="G11" s="70"/>
      <c r="H11" s="4">
        <v>2</v>
      </c>
      <c r="I11" s="4"/>
      <c r="J11" s="5">
        <f t="shared" si="0"/>
        <v>2</v>
      </c>
    </row>
    <row r="12" spans="2:10" ht="15.75">
      <c r="B12" s="6">
        <v>4</v>
      </c>
      <c r="C12" s="7" t="s">
        <v>73</v>
      </c>
      <c r="D12" s="7"/>
      <c r="E12" s="70"/>
      <c r="F12" s="69"/>
      <c r="G12" s="69"/>
      <c r="H12" s="69"/>
      <c r="I12" s="69"/>
      <c r="J12" s="5">
        <f t="shared" si="0"/>
        <v>0</v>
      </c>
    </row>
    <row r="13" spans="2:10" ht="15.75">
      <c r="B13" s="2">
        <v>5</v>
      </c>
      <c r="C13" s="8" t="s">
        <v>74</v>
      </c>
      <c r="D13" s="8"/>
      <c r="E13" s="70"/>
      <c r="F13" s="70"/>
      <c r="G13" s="70"/>
      <c r="H13" s="4"/>
      <c r="I13" s="4"/>
      <c r="J13" s="5">
        <f t="shared" si="0"/>
        <v>0</v>
      </c>
    </row>
    <row r="14" spans="2:10" ht="15.75">
      <c r="B14" s="6">
        <v>6</v>
      </c>
      <c r="C14" s="7" t="s">
        <v>67</v>
      </c>
      <c r="D14" s="7"/>
      <c r="E14" s="1"/>
      <c r="F14" s="69"/>
      <c r="G14" s="69"/>
      <c r="H14" s="1">
        <v>2</v>
      </c>
      <c r="I14" s="1"/>
      <c r="J14" s="5">
        <f t="shared" si="0"/>
        <v>2</v>
      </c>
    </row>
    <row r="15" spans="2:10" ht="15.75">
      <c r="B15" s="2">
        <v>7</v>
      </c>
      <c r="C15" s="8" t="s">
        <v>11</v>
      </c>
      <c r="D15" s="8"/>
      <c r="E15" s="4"/>
      <c r="F15" s="70"/>
      <c r="G15" s="70"/>
      <c r="H15" s="4">
        <v>3</v>
      </c>
      <c r="I15" s="4"/>
      <c r="J15" s="5">
        <f t="shared" si="0"/>
        <v>3</v>
      </c>
    </row>
    <row r="16" spans="2:10" ht="15.75">
      <c r="B16" s="6">
        <v>8</v>
      </c>
      <c r="C16" s="8" t="s">
        <v>23</v>
      </c>
      <c r="D16" s="7"/>
      <c r="E16" s="18"/>
      <c r="F16" s="1"/>
      <c r="G16" s="1"/>
      <c r="H16" s="1">
        <v>1</v>
      </c>
      <c r="I16" s="1"/>
      <c r="J16" s="5">
        <f t="shared" si="0"/>
        <v>1</v>
      </c>
    </row>
    <row r="17" spans="2:10" ht="15.75">
      <c r="B17" s="2">
        <v>9</v>
      </c>
      <c r="C17" s="7" t="s">
        <v>14</v>
      </c>
      <c r="D17" s="8"/>
      <c r="E17" s="4"/>
      <c r="F17" s="4"/>
      <c r="G17" s="4"/>
      <c r="H17" s="4">
        <v>1</v>
      </c>
      <c r="I17" s="4"/>
      <c r="J17" s="5">
        <f t="shared" si="0"/>
        <v>1</v>
      </c>
    </row>
    <row r="18" spans="2:10" ht="15.75">
      <c r="B18" s="6">
        <v>10</v>
      </c>
      <c r="C18" s="8" t="s">
        <v>13</v>
      </c>
      <c r="D18" s="7"/>
      <c r="E18" s="1"/>
      <c r="F18" s="1"/>
      <c r="G18" s="1"/>
      <c r="H18" s="1">
        <v>1</v>
      </c>
      <c r="I18" s="1"/>
      <c r="J18" s="5">
        <f t="shared" si="0"/>
        <v>1</v>
      </c>
    </row>
    <row r="19" spans="2:10" ht="15.75">
      <c r="B19" s="2">
        <v>11</v>
      </c>
      <c r="C19" s="15" t="s">
        <v>14</v>
      </c>
      <c r="D19" s="8"/>
      <c r="E19" s="4"/>
      <c r="F19" s="4"/>
      <c r="G19" s="4"/>
      <c r="H19" s="4">
        <v>1</v>
      </c>
      <c r="I19" s="4"/>
      <c r="J19" s="5">
        <f t="shared" si="0"/>
        <v>1</v>
      </c>
    </row>
    <row r="20" spans="2:10" ht="15.75">
      <c r="B20" s="6">
        <v>12</v>
      </c>
      <c r="C20" s="7" t="s">
        <v>15</v>
      </c>
      <c r="D20" s="7"/>
      <c r="E20" s="1"/>
      <c r="F20" s="1"/>
      <c r="G20" s="1"/>
      <c r="H20" s="1">
        <v>1</v>
      </c>
      <c r="I20" s="1"/>
      <c r="J20" s="5">
        <f t="shared" si="0"/>
        <v>1</v>
      </c>
    </row>
    <row r="21" spans="2:10" ht="16.5" customHeight="1">
      <c r="B21" s="2">
        <v>13</v>
      </c>
      <c r="C21" s="8" t="s">
        <v>16</v>
      </c>
      <c r="D21" s="8"/>
      <c r="E21" s="4"/>
      <c r="F21" s="4">
        <v>1</v>
      </c>
      <c r="G21" s="4"/>
      <c r="H21" s="4"/>
      <c r="I21" s="4"/>
      <c r="J21" s="5">
        <f t="shared" si="0"/>
        <v>1</v>
      </c>
    </row>
    <row r="22" spans="2:10" ht="15.75">
      <c r="B22" s="6">
        <v>14</v>
      </c>
      <c r="C22" s="7" t="s">
        <v>17</v>
      </c>
      <c r="D22" s="7"/>
      <c r="E22" s="1"/>
      <c r="F22" s="1"/>
      <c r="G22" s="1"/>
      <c r="H22" s="1">
        <v>1</v>
      </c>
      <c r="I22" s="1"/>
      <c r="J22" s="5">
        <f t="shared" si="0"/>
        <v>1</v>
      </c>
    </row>
    <row r="23" spans="2:10" ht="15.75">
      <c r="B23" s="2">
        <v>15</v>
      </c>
      <c r="C23" s="8" t="s">
        <v>18</v>
      </c>
      <c r="D23" s="8"/>
      <c r="E23" s="4"/>
      <c r="F23" s="4"/>
      <c r="G23" s="4"/>
      <c r="H23" s="4">
        <v>1</v>
      </c>
      <c r="I23" s="4"/>
      <c r="J23" s="5">
        <f t="shared" si="0"/>
        <v>1</v>
      </c>
    </row>
    <row r="24" spans="2:10" ht="15.75">
      <c r="B24" s="2">
        <v>16</v>
      </c>
      <c r="C24" s="8" t="s">
        <v>19</v>
      </c>
      <c r="D24" s="8"/>
      <c r="E24" s="4"/>
      <c r="F24" s="4"/>
      <c r="G24" s="4"/>
      <c r="H24" s="4">
        <v>1</v>
      </c>
      <c r="I24" s="4"/>
      <c r="J24" s="5">
        <f t="shared" si="0"/>
        <v>1</v>
      </c>
    </row>
    <row r="25" spans="2:10" ht="15.75">
      <c r="B25" s="16">
        <v>17</v>
      </c>
      <c r="C25" s="252" t="s">
        <v>95</v>
      </c>
      <c r="D25" s="252"/>
      <c r="E25" s="67"/>
      <c r="F25" s="67"/>
      <c r="G25" s="67">
        <v>0.5</v>
      </c>
      <c r="H25" s="67"/>
      <c r="I25" s="67"/>
      <c r="J25" s="5">
        <f t="shared" si="0"/>
        <v>0.5</v>
      </c>
    </row>
    <row r="26" spans="2:10" ht="16.5" thickBot="1">
      <c r="B26" s="16">
        <v>18</v>
      </c>
      <c r="C26" s="115" t="s">
        <v>50</v>
      </c>
      <c r="D26" s="115"/>
      <c r="E26" s="67"/>
      <c r="F26" s="67"/>
      <c r="G26" s="67"/>
      <c r="H26" s="67"/>
      <c r="I26" s="67"/>
      <c r="J26" s="5">
        <f t="shared" si="0"/>
        <v>0</v>
      </c>
    </row>
    <row r="27" spans="2:10" ht="14.25" customHeight="1">
      <c r="B27" s="333" t="s">
        <v>20</v>
      </c>
      <c r="C27" s="334"/>
      <c r="D27" s="277">
        <f>SUM(D9:D26)</f>
        <v>0</v>
      </c>
      <c r="E27" s="277">
        <f>SUM(E9:E26)</f>
        <v>0</v>
      </c>
      <c r="F27" s="277">
        <f>SUM(F9:F26)</f>
        <v>1</v>
      </c>
      <c r="G27" s="277">
        <f>SUM(G9:G26)</f>
        <v>0.5</v>
      </c>
      <c r="H27" s="277">
        <f>SUM(H9:H26)</f>
        <v>20</v>
      </c>
      <c r="I27" s="277">
        <f>SUM(I6:I26)</f>
        <v>0</v>
      </c>
      <c r="J27" s="116">
        <f>SUM(J9:J26)</f>
        <v>21.5</v>
      </c>
    </row>
    <row r="28" spans="2:10" ht="0.75" customHeight="1" hidden="1">
      <c r="B28" s="335" t="s">
        <v>4</v>
      </c>
      <c r="C28" s="336"/>
      <c r="D28" s="250"/>
      <c r="E28" s="337"/>
      <c r="F28" s="338"/>
      <c r="G28" s="338"/>
      <c r="H28" s="339"/>
      <c r="I28" s="246"/>
      <c r="J28" s="319" t="s">
        <v>65</v>
      </c>
    </row>
    <row r="29" spans="2:10" ht="0.75" customHeight="1" hidden="1">
      <c r="B29" s="321" t="s">
        <v>21</v>
      </c>
      <c r="C29" s="322"/>
      <c r="D29" s="243"/>
      <c r="E29" s="340"/>
      <c r="F29" s="341"/>
      <c r="G29" s="341"/>
      <c r="H29" s="342"/>
      <c r="I29" s="247"/>
      <c r="J29" s="320"/>
    </row>
    <row r="30" spans="2:10" ht="14.25" customHeight="1">
      <c r="B30" s="326" t="s">
        <v>72</v>
      </c>
      <c r="C30" s="327"/>
      <c r="D30" s="323">
        <v>0</v>
      </c>
      <c r="E30" s="324"/>
      <c r="F30" s="324"/>
      <c r="G30" s="324"/>
      <c r="H30" s="324"/>
      <c r="I30" s="324"/>
      <c r="J30" s="325"/>
    </row>
    <row r="31" spans="2:10" ht="14.25" customHeight="1" thickBot="1">
      <c r="B31" s="328" t="s">
        <v>22</v>
      </c>
      <c r="C31" s="329"/>
      <c r="D31" s="251"/>
      <c r="E31" s="330">
        <f>SUM(J27+D30)</f>
        <v>21.5</v>
      </c>
      <c r="F31" s="330"/>
      <c r="G31" s="330"/>
      <c r="H31" s="330"/>
      <c r="I31" s="330"/>
      <c r="J31" s="331"/>
    </row>
    <row r="41" spans="6:7" ht="12.75">
      <c r="F41" s="25" t="s">
        <v>68</v>
      </c>
      <c r="G41" s="25"/>
    </row>
  </sheetData>
  <sheetProtection/>
  <mergeCells count="12">
    <mergeCell ref="E2:H2"/>
    <mergeCell ref="E3:H3"/>
    <mergeCell ref="E5:J5"/>
    <mergeCell ref="B27:C27"/>
    <mergeCell ref="B28:C28"/>
    <mergeCell ref="E28:H29"/>
    <mergeCell ref="J28:J29"/>
    <mergeCell ref="B29:C29"/>
    <mergeCell ref="D30:J30"/>
    <mergeCell ref="B30:C30"/>
    <mergeCell ref="B31:C31"/>
    <mergeCell ref="E31:J31"/>
  </mergeCells>
  <printOptions/>
  <pageMargins left="0.75" right="0.75" top="1" bottom="1" header="0.5" footer="0.5"/>
  <pageSetup horizontalDpi="300" verticalDpi="300" orientation="landscape" paperSize="9" r:id="rId1"/>
  <ignoredErrors>
    <ignoredError sqref="I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T47"/>
  <sheetViews>
    <sheetView zoomScale="90" zoomScaleNormal="90" zoomScalePageLayoutView="0" workbookViewId="0" topLeftCell="A1">
      <selection activeCell="H38" sqref="H38"/>
    </sheetView>
  </sheetViews>
  <sheetFormatPr defaultColWidth="9.140625" defaultRowHeight="12.75"/>
  <cols>
    <col min="1" max="1" width="6.140625" style="0" customWidth="1"/>
    <col min="2" max="2" width="4.57421875" style="0" customWidth="1"/>
    <col min="3" max="3" width="28.00390625" style="0" customWidth="1"/>
    <col min="4" max="5" width="13.00390625" style="0" customWidth="1"/>
    <col min="6" max="7" width="0.13671875" style="0" hidden="1" customWidth="1"/>
    <col min="8" max="8" width="12.00390625" style="0" customWidth="1"/>
    <col min="9" max="12" width="9.140625" style="0" hidden="1" customWidth="1"/>
    <col min="13" max="13" width="1.8515625" style="0" hidden="1" customWidth="1"/>
    <col min="14" max="14" width="11.421875" style="0" customWidth="1"/>
    <col min="15" max="15" width="12.421875" style="0" customWidth="1"/>
    <col min="16" max="16" width="9.140625" style="0" hidden="1" customWidth="1"/>
    <col min="17" max="17" width="0.13671875" style="0" hidden="1" customWidth="1"/>
    <col min="18" max="18" width="11.28125" style="0" customWidth="1"/>
    <col min="19" max="19" width="0.13671875" style="0" hidden="1" customWidth="1"/>
    <col min="20" max="20" width="11.00390625" style="0" customWidth="1"/>
  </cols>
  <sheetData>
    <row r="1" ht="0.75" customHeight="1">
      <c r="T1" s="59"/>
    </row>
    <row r="2" spans="4:20" ht="18.75">
      <c r="D2" s="343" t="s">
        <v>89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7"/>
      <c r="T2" s="61" t="s">
        <v>76</v>
      </c>
    </row>
    <row r="3" spans="4:16" ht="18.75">
      <c r="D3" s="343" t="s">
        <v>43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17"/>
    </row>
    <row r="4" ht="6.75" customHeight="1" thickBot="1"/>
    <row r="5" spans="2:20" ht="14.25" customHeight="1">
      <c r="B5" s="140"/>
      <c r="C5" s="150"/>
      <c r="D5" s="294" t="s">
        <v>25</v>
      </c>
      <c r="E5" s="294"/>
      <c r="F5" s="294"/>
      <c r="G5" s="294"/>
      <c r="H5" s="294"/>
      <c r="I5" s="294"/>
      <c r="J5" s="294"/>
      <c r="K5" s="294"/>
      <c r="L5" s="294"/>
      <c r="M5" s="332"/>
      <c r="N5" s="344" t="s">
        <v>39</v>
      </c>
      <c r="O5" s="294"/>
      <c r="P5" s="294"/>
      <c r="Q5" s="294"/>
      <c r="R5" s="294"/>
      <c r="S5" s="332"/>
      <c r="T5" s="151"/>
    </row>
    <row r="6" spans="2:20" ht="15.75" customHeight="1" hidden="1">
      <c r="B6" s="141"/>
      <c r="C6" s="147"/>
      <c r="D6" s="345" t="s">
        <v>26</v>
      </c>
      <c r="E6" s="346"/>
      <c r="F6" s="345"/>
      <c r="G6" s="346"/>
      <c r="H6" s="347"/>
      <c r="I6" s="348" t="s">
        <v>27</v>
      </c>
      <c r="J6" s="346"/>
      <c r="K6" s="346"/>
      <c r="L6" s="346"/>
      <c r="M6" s="349" t="s">
        <v>32</v>
      </c>
      <c r="N6" s="351" t="s">
        <v>40</v>
      </c>
      <c r="O6" s="346"/>
      <c r="P6" s="346"/>
      <c r="Q6" s="346"/>
      <c r="R6" s="347"/>
      <c r="S6" s="349" t="s">
        <v>38</v>
      </c>
      <c r="T6" s="26"/>
    </row>
    <row r="7" spans="2:20" ht="15" customHeight="1">
      <c r="B7" s="141" t="s">
        <v>0</v>
      </c>
      <c r="C7" s="147"/>
      <c r="D7" s="147" t="s">
        <v>133</v>
      </c>
      <c r="E7" s="142" t="s">
        <v>81</v>
      </c>
      <c r="F7" s="144"/>
      <c r="G7" s="143"/>
      <c r="H7" s="144" t="s">
        <v>63</v>
      </c>
      <c r="I7" s="145"/>
      <c r="J7" s="142"/>
      <c r="K7" s="142"/>
      <c r="L7" s="142"/>
      <c r="M7" s="350"/>
      <c r="N7" s="147" t="s">
        <v>133</v>
      </c>
      <c r="O7" s="142" t="s">
        <v>81</v>
      </c>
      <c r="P7" s="144"/>
      <c r="Q7" s="143"/>
      <c r="R7" s="146" t="s">
        <v>63</v>
      </c>
      <c r="S7" s="350"/>
      <c r="T7" s="26" t="s">
        <v>64</v>
      </c>
    </row>
    <row r="8" spans="2:20" ht="13.5" customHeight="1">
      <c r="B8" s="141" t="s">
        <v>1</v>
      </c>
      <c r="C8" s="147" t="s">
        <v>2</v>
      </c>
      <c r="D8" s="147" t="s">
        <v>132</v>
      </c>
      <c r="E8" s="142" t="s">
        <v>85</v>
      </c>
      <c r="F8" s="147"/>
      <c r="G8" s="143"/>
      <c r="H8" s="147" t="s">
        <v>62</v>
      </c>
      <c r="I8" s="145"/>
      <c r="J8" s="142"/>
      <c r="K8" s="142"/>
      <c r="L8" s="142"/>
      <c r="M8" s="350"/>
      <c r="N8" s="147" t="s">
        <v>132</v>
      </c>
      <c r="O8" s="142" t="s">
        <v>87</v>
      </c>
      <c r="P8" s="147"/>
      <c r="Q8" s="143"/>
      <c r="R8" s="145" t="s">
        <v>62</v>
      </c>
      <c r="S8" s="350"/>
      <c r="T8" s="26" t="s">
        <v>59</v>
      </c>
    </row>
    <row r="9" spans="2:20" ht="15" customHeight="1">
      <c r="B9" s="148"/>
      <c r="C9" s="149"/>
      <c r="D9" s="149" t="s">
        <v>62</v>
      </c>
      <c r="E9" s="142" t="s">
        <v>86</v>
      </c>
      <c r="F9" s="149" t="s">
        <v>57</v>
      </c>
      <c r="G9" s="152" t="s">
        <v>56</v>
      </c>
      <c r="H9" s="147" t="s">
        <v>61</v>
      </c>
      <c r="I9" s="144" t="s">
        <v>28</v>
      </c>
      <c r="J9" s="142" t="s">
        <v>29</v>
      </c>
      <c r="K9" s="144" t="s">
        <v>30</v>
      </c>
      <c r="L9" s="142" t="s">
        <v>31</v>
      </c>
      <c r="M9" s="350"/>
      <c r="N9" s="149" t="s">
        <v>62</v>
      </c>
      <c r="O9" s="142" t="s">
        <v>88</v>
      </c>
      <c r="P9" s="149" t="s">
        <v>57</v>
      </c>
      <c r="Q9" s="152" t="s">
        <v>56</v>
      </c>
      <c r="R9" s="145" t="s">
        <v>61</v>
      </c>
      <c r="S9" s="350"/>
      <c r="T9" s="40"/>
    </row>
    <row r="10" spans="2:20" ht="15.75" hidden="1">
      <c r="B10" s="41">
        <v>1</v>
      </c>
      <c r="C10" s="42" t="s">
        <v>33</v>
      </c>
      <c r="D10" s="43"/>
      <c r="E10" s="44"/>
      <c r="F10" s="45"/>
      <c r="G10" s="46"/>
      <c r="H10" s="20">
        <f>SUM(D10:G10)</f>
        <v>0</v>
      </c>
      <c r="I10" s="43"/>
      <c r="J10" s="44"/>
      <c r="K10" s="43"/>
      <c r="L10" s="44"/>
      <c r="M10" s="47"/>
      <c r="N10" s="48"/>
      <c r="O10" s="43"/>
      <c r="P10" s="44"/>
      <c r="Q10" s="43"/>
      <c r="R10" s="20">
        <f>SUM(N10:Q10)</f>
        <v>0</v>
      </c>
      <c r="S10" s="49"/>
      <c r="T10" s="50">
        <f>SUM(H10,R10)</f>
        <v>0</v>
      </c>
    </row>
    <row r="11" spans="2:20" ht="15.75">
      <c r="B11" s="41">
        <v>1</v>
      </c>
      <c r="C11" s="42" t="s">
        <v>49</v>
      </c>
      <c r="D11" s="56">
        <v>1</v>
      </c>
      <c r="E11" s="44"/>
      <c r="F11" s="43"/>
      <c r="G11" s="44"/>
      <c r="H11" s="19">
        <f aca="true" t="shared" si="0" ref="H11:H31">SUM(D11:G11)</f>
        <v>1</v>
      </c>
      <c r="I11" s="43"/>
      <c r="J11" s="44"/>
      <c r="K11" s="43"/>
      <c r="L11" s="44"/>
      <c r="M11" s="38"/>
      <c r="N11" s="48">
        <v>1</v>
      </c>
      <c r="O11" s="43"/>
      <c r="P11" s="44"/>
      <c r="Q11" s="43"/>
      <c r="R11" s="20">
        <f aca="true" t="shared" si="1" ref="R11:R31">SUM(N11:Q11)</f>
        <v>1</v>
      </c>
      <c r="S11" s="38"/>
      <c r="T11" s="77">
        <f aca="true" t="shared" si="2" ref="T11:T31">SUM(H11,R11)</f>
        <v>2</v>
      </c>
    </row>
    <row r="12" spans="2:20" ht="14.25" customHeight="1">
      <c r="B12" s="41">
        <v>2</v>
      </c>
      <c r="C12" s="42" t="s">
        <v>69</v>
      </c>
      <c r="D12" s="56">
        <v>4</v>
      </c>
      <c r="E12" s="44"/>
      <c r="F12" s="43"/>
      <c r="G12" s="44"/>
      <c r="H12" s="19">
        <f t="shared" si="0"/>
        <v>4</v>
      </c>
      <c r="I12" s="43"/>
      <c r="J12" s="44"/>
      <c r="K12" s="43"/>
      <c r="L12" s="44"/>
      <c r="M12" s="38"/>
      <c r="N12" s="48">
        <v>4</v>
      </c>
      <c r="O12" s="43">
        <v>0.5</v>
      </c>
      <c r="P12" s="44"/>
      <c r="Q12" s="43"/>
      <c r="R12" s="20">
        <f t="shared" si="1"/>
        <v>4.5</v>
      </c>
      <c r="S12" s="38"/>
      <c r="T12" s="77">
        <f t="shared" si="2"/>
        <v>8.5</v>
      </c>
    </row>
    <row r="13" spans="2:20" ht="0.75" customHeight="1" hidden="1">
      <c r="B13" s="41">
        <v>3</v>
      </c>
      <c r="C13" s="42"/>
      <c r="D13" s="56"/>
      <c r="E13" s="44"/>
      <c r="F13" s="43"/>
      <c r="G13" s="44"/>
      <c r="H13" s="19">
        <f t="shared" si="0"/>
        <v>0</v>
      </c>
      <c r="I13" s="43"/>
      <c r="J13" s="44"/>
      <c r="K13" s="43"/>
      <c r="L13" s="44"/>
      <c r="M13" s="38"/>
      <c r="N13" s="48"/>
      <c r="O13" s="43"/>
      <c r="P13" s="44"/>
      <c r="Q13" s="43"/>
      <c r="R13" s="20">
        <f t="shared" si="1"/>
        <v>0</v>
      </c>
      <c r="S13" s="38"/>
      <c r="T13" s="77">
        <f t="shared" si="2"/>
        <v>0</v>
      </c>
    </row>
    <row r="14" spans="2:20" ht="15.75">
      <c r="B14" s="51">
        <v>3</v>
      </c>
      <c r="C14" s="52" t="s">
        <v>134</v>
      </c>
      <c r="D14" s="119">
        <v>2.5</v>
      </c>
      <c r="E14" s="120"/>
      <c r="F14" s="121"/>
      <c r="G14" s="120"/>
      <c r="H14" s="122">
        <f t="shared" si="0"/>
        <v>2.5</v>
      </c>
      <c r="I14" s="121"/>
      <c r="J14" s="120"/>
      <c r="K14" s="121"/>
      <c r="L14" s="120"/>
      <c r="M14" s="123"/>
      <c r="N14" s="124">
        <v>2.5</v>
      </c>
      <c r="O14" s="121"/>
      <c r="P14" s="120"/>
      <c r="Q14" s="121"/>
      <c r="R14" s="125">
        <f t="shared" si="1"/>
        <v>2.5</v>
      </c>
      <c r="S14" s="39"/>
      <c r="T14" s="78">
        <f t="shared" si="2"/>
        <v>5</v>
      </c>
    </row>
    <row r="15" spans="2:20" ht="13.5" customHeight="1">
      <c r="B15" s="41">
        <v>4</v>
      </c>
      <c r="C15" s="42" t="s">
        <v>136</v>
      </c>
      <c r="D15" s="56"/>
      <c r="E15" s="44"/>
      <c r="F15" s="43"/>
      <c r="G15" s="44"/>
      <c r="H15" s="19">
        <f t="shared" si="0"/>
        <v>0</v>
      </c>
      <c r="I15" s="43"/>
      <c r="J15" s="44"/>
      <c r="K15" s="43"/>
      <c r="L15" s="44"/>
      <c r="M15" s="38"/>
      <c r="N15" s="48"/>
      <c r="O15" s="43"/>
      <c r="P15" s="44"/>
      <c r="Q15" s="43"/>
      <c r="R15" s="20">
        <f t="shared" si="1"/>
        <v>0</v>
      </c>
      <c r="S15" s="38"/>
      <c r="T15" s="77">
        <f t="shared" si="2"/>
        <v>0</v>
      </c>
    </row>
    <row r="16" spans="2:20" ht="13.5" customHeight="1">
      <c r="B16" s="51">
        <v>5</v>
      </c>
      <c r="C16" s="52" t="s">
        <v>137</v>
      </c>
      <c r="D16" s="72"/>
      <c r="E16" s="53"/>
      <c r="F16" s="54"/>
      <c r="G16" s="53"/>
      <c r="H16" s="19">
        <f t="shared" si="0"/>
        <v>0</v>
      </c>
      <c r="I16" s="54"/>
      <c r="J16" s="53"/>
      <c r="K16" s="54"/>
      <c r="L16" s="53"/>
      <c r="M16" s="39"/>
      <c r="N16" s="55"/>
      <c r="O16" s="54"/>
      <c r="P16" s="53"/>
      <c r="Q16" s="54"/>
      <c r="R16" s="20">
        <f t="shared" si="1"/>
        <v>0</v>
      </c>
      <c r="S16" s="39"/>
      <c r="T16" s="77">
        <f t="shared" si="2"/>
        <v>0</v>
      </c>
    </row>
    <row r="17" spans="2:20" ht="15.75">
      <c r="B17" s="41">
        <v>6</v>
      </c>
      <c r="C17" s="42" t="s">
        <v>135</v>
      </c>
      <c r="D17" s="126">
        <v>2.5</v>
      </c>
      <c r="E17" s="127"/>
      <c r="F17" s="126"/>
      <c r="G17" s="127"/>
      <c r="H17" s="128">
        <f t="shared" si="0"/>
        <v>2.5</v>
      </c>
      <c r="I17" s="126"/>
      <c r="J17" s="127"/>
      <c r="K17" s="126"/>
      <c r="L17" s="127"/>
      <c r="M17" s="104"/>
      <c r="N17" s="129" t="s">
        <v>99</v>
      </c>
      <c r="O17" s="126"/>
      <c r="P17" s="127"/>
      <c r="Q17" s="126"/>
      <c r="R17" s="20">
        <f t="shared" si="1"/>
        <v>0</v>
      </c>
      <c r="S17" s="30"/>
      <c r="T17" s="130">
        <f t="shared" si="2"/>
        <v>2.5</v>
      </c>
    </row>
    <row r="18" spans="2:20" ht="15.75">
      <c r="B18" s="51">
        <v>7</v>
      </c>
      <c r="C18" s="52" t="s">
        <v>15</v>
      </c>
      <c r="D18" s="72">
        <v>2</v>
      </c>
      <c r="E18" s="82"/>
      <c r="F18" s="72"/>
      <c r="G18" s="82"/>
      <c r="H18" s="83">
        <f t="shared" si="0"/>
        <v>2</v>
      </c>
      <c r="I18" s="72"/>
      <c r="J18" s="82"/>
      <c r="K18" s="72"/>
      <c r="L18" s="82"/>
      <c r="M18" s="84"/>
      <c r="N18" s="85">
        <v>2</v>
      </c>
      <c r="O18" s="72"/>
      <c r="P18" s="82"/>
      <c r="Q18" s="72"/>
      <c r="R18" s="86">
        <f t="shared" si="1"/>
        <v>2</v>
      </c>
      <c r="S18" s="84"/>
      <c r="T18" s="77">
        <f t="shared" si="2"/>
        <v>4</v>
      </c>
    </row>
    <row r="19" spans="2:20" ht="15.75">
      <c r="B19" s="41">
        <v>8</v>
      </c>
      <c r="C19" s="42" t="s">
        <v>17</v>
      </c>
      <c r="D19" s="56" t="s">
        <v>138</v>
      </c>
      <c r="E19" s="87"/>
      <c r="F19" s="56"/>
      <c r="G19" s="87"/>
      <c r="H19" s="83">
        <f t="shared" si="0"/>
        <v>0</v>
      </c>
      <c r="I19" s="56"/>
      <c r="J19" s="87"/>
      <c r="K19" s="56"/>
      <c r="L19" s="87"/>
      <c r="M19" s="30"/>
      <c r="N19" s="88">
        <v>1</v>
      </c>
      <c r="O19" s="56"/>
      <c r="P19" s="87"/>
      <c r="Q19" s="56"/>
      <c r="R19" s="86">
        <f t="shared" si="1"/>
        <v>1</v>
      </c>
      <c r="S19" s="30"/>
      <c r="T19" s="77">
        <f t="shared" si="2"/>
        <v>1</v>
      </c>
    </row>
    <row r="20" spans="2:20" ht="15.75">
      <c r="B20" s="51">
        <v>9</v>
      </c>
      <c r="C20" s="52" t="s">
        <v>11</v>
      </c>
      <c r="D20" s="72">
        <v>4</v>
      </c>
      <c r="E20" s="82"/>
      <c r="F20" s="72"/>
      <c r="G20" s="82"/>
      <c r="H20" s="83">
        <f t="shared" si="0"/>
        <v>4</v>
      </c>
      <c r="I20" s="72"/>
      <c r="J20" s="82"/>
      <c r="K20" s="72"/>
      <c r="L20" s="82"/>
      <c r="M20" s="84"/>
      <c r="N20" s="89">
        <v>4</v>
      </c>
      <c r="O20" s="71">
        <v>0.5</v>
      </c>
      <c r="P20" s="90"/>
      <c r="Q20" s="71"/>
      <c r="R20" s="81">
        <f t="shared" si="1"/>
        <v>4.5</v>
      </c>
      <c r="S20" s="91"/>
      <c r="T20" s="78">
        <f t="shared" si="2"/>
        <v>8.5</v>
      </c>
    </row>
    <row r="21" spans="2:20" ht="14.25" customHeight="1">
      <c r="B21" s="41">
        <v>10</v>
      </c>
      <c r="C21" s="42" t="s">
        <v>34</v>
      </c>
      <c r="D21" s="56">
        <v>1</v>
      </c>
      <c r="E21" s="87"/>
      <c r="F21" s="56"/>
      <c r="G21" s="87"/>
      <c r="H21" s="83">
        <f t="shared" si="0"/>
        <v>1</v>
      </c>
      <c r="I21" s="56"/>
      <c r="J21" s="87"/>
      <c r="K21" s="56"/>
      <c r="L21" s="87"/>
      <c r="M21" s="30"/>
      <c r="N21" s="88">
        <v>1</v>
      </c>
      <c r="O21" s="56"/>
      <c r="P21" s="87"/>
      <c r="Q21" s="56"/>
      <c r="R21" s="86">
        <f t="shared" si="1"/>
        <v>1</v>
      </c>
      <c r="S21" s="30"/>
      <c r="T21" s="77">
        <f t="shared" si="2"/>
        <v>2</v>
      </c>
    </row>
    <row r="22" spans="2:20" ht="15.75">
      <c r="B22" s="51">
        <v>11</v>
      </c>
      <c r="C22" s="52" t="s">
        <v>12</v>
      </c>
      <c r="D22" s="72">
        <v>2</v>
      </c>
      <c r="E22" s="82"/>
      <c r="F22" s="72"/>
      <c r="G22" s="82"/>
      <c r="H22" s="83">
        <f t="shared" si="0"/>
        <v>2</v>
      </c>
      <c r="I22" s="72"/>
      <c r="J22" s="82"/>
      <c r="K22" s="72"/>
      <c r="L22" s="82"/>
      <c r="M22" s="84"/>
      <c r="N22" s="85">
        <v>2</v>
      </c>
      <c r="O22" s="72"/>
      <c r="P22" s="82"/>
      <c r="Q22" s="72"/>
      <c r="R22" s="86">
        <f t="shared" si="1"/>
        <v>2</v>
      </c>
      <c r="S22" s="84"/>
      <c r="T22" s="77">
        <f t="shared" si="2"/>
        <v>4</v>
      </c>
    </row>
    <row r="23" spans="2:20" ht="15.75" hidden="1">
      <c r="B23" s="41">
        <v>13</v>
      </c>
      <c r="C23" s="42" t="s">
        <v>14</v>
      </c>
      <c r="D23" s="56"/>
      <c r="E23" s="87"/>
      <c r="F23" s="56"/>
      <c r="G23" s="87"/>
      <c r="H23" s="83">
        <f t="shared" si="0"/>
        <v>0</v>
      </c>
      <c r="I23" s="56"/>
      <c r="J23" s="87"/>
      <c r="K23" s="56"/>
      <c r="L23" s="87"/>
      <c r="M23" s="30"/>
      <c r="N23" s="88"/>
      <c r="O23" s="56"/>
      <c r="P23" s="87"/>
      <c r="Q23" s="56"/>
      <c r="R23" s="86">
        <f t="shared" si="1"/>
        <v>0</v>
      </c>
      <c r="S23" s="30"/>
      <c r="T23" s="77">
        <f t="shared" si="2"/>
        <v>0</v>
      </c>
    </row>
    <row r="24" spans="2:20" ht="15.75">
      <c r="B24" s="41">
        <v>12</v>
      </c>
      <c r="C24" s="42" t="s">
        <v>13</v>
      </c>
      <c r="D24" s="56"/>
      <c r="E24" s="87"/>
      <c r="F24" s="56"/>
      <c r="G24" s="87"/>
      <c r="H24" s="83">
        <f t="shared" si="0"/>
        <v>0</v>
      </c>
      <c r="I24" s="56"/>
      <c r="J24" s="87"/>
      <c r="K24" s="56"/>
      <c r="L24" s="87"/>
      <c r="M24" s="30"/>
      <c r="N24" s="88"/>
      <c r="O24" s="56"/>
      <c r="P24" s="87"/>
      <c r="Q24" s="56"/>
      <c r="R24" s="86">
        <f t="shared" si="1"/>
        <v>0</v>
      </c>
      <c r="S24" s="30"/>
      <c r="T24" s="77">
        <f t="shared" si="2"/>
        <v>0</v>
      </c>
    </row>
    <row r="25" spans="2:20" ht="15.75">
      <c r="B25" s="41">
        <v>13</v>
      </c>
      <c r="C25" s="42" t="s">
        <v>18</v>
      </c>
      <c r="D25" s="56">
        <v>0.75</v>
      </c>
      <c r="E25" s="87"/>
      <c r="F25" s="56"/>
      <c r="G25" s="87"/>
      <c r="H25" s="83">
        <f t="shared" si="0"/>
        <v>0.75</v>
      </c>
      <c r="I25" s="56"/>
      <c r="J25" s="87"/>
      <c r="K25" s="56"/>
      <c r="L25" s="87"/>
      <c r="M25" s="30"/>
      <c r="N25" s="88">
        <v>0.75</v>
      </c>
      <c r="O25" s="56"/>
      <c r="P25" s="87"/>
      <c r="Q25" s="56"/>
      <c r="R25" s="86">
        <f t="shared" si="1"/>
        <v>0.75</v>
      </c>
      <c r="S25" s="30"/>
      <c r="T25" s="130">
        <f t="shared" si="2"/>
        <v>1.5</v>
      </c>
    </row>
    <row r="26" spans="2:20" ht="15.75">
      <c r="B26" s="51">
        <v>14</v>
      </c>
      <c r="C26" s="52" t="s">
        <v>19</v>
      </c>
      <c r="D26" s="72"/>
      <c r="E26" s="87"/>
      <c r="F26" s="72"/>
      <c r="G26" s="82"/>
      <c r="H26" s="83">
        <f t="shared" si="0"/>
        <v>0</v>
      </c>
      <c r="I26" s="72"/>
      <c r="J26" s="82"/>
      <c r="K26" s="72"/>
      <c r="L26" s="82"/>
      <c r="M26" s="84"/>
      <c r="N26" s="88"/>
      <c r="O26" s="175"/>
      <c r="P26" s="82"/>
      <c r="Q26" s="72"/>
      <c r="R26" s="86">
        <f t="shared" si="1"/>
        <v>0</v>
      </c>
      <c r="S26" s="84"/>
      <c r="T26" s="78">
        <f t="shared" si="2"/>
        <v>0</v>
      </c>
    </row>
    <row r="27" spans="2:20" ht="15" customHeight="1">
      <c r="B27" s="41">
        <v>15</v>
      </c>
      <c r="C27" s="42" t="s">
        <v>35</v>
      </c>
      <c r="D27" s="56"/>
      <c r="E27" s="87"/>
      <c r="F27" s="56"/>
      <c r="G27" s="87"/>
      <c r="H27" s="83">
        <f t="shared" si="0"/>
        <v>0</v>
      </c>
      <c r="I27" s="56"/>
      <c r="J27" s="87"/>
      <c r="K27" s="56"/>
      <c r="L27" s="87"/>
      <c r="M27" s="30"/>
      <c r="N27" s="176"/>
      <c r="O27" s="174"/>
      <c r="P27" s="87"/>
      <c r="Q27" s="56"/>
      <c r="R27" s="86">
        <f t="shared" si="1"/>
        <v>0</v>
      </c>
      <c r="S27" s="30"/>
      <c r="T27" s="78">
        <v>0</v>
      </c>
    </row>
    <row r="28" spans="2:20" ht="15.75">
      <c r="B28" s="51">
        <v>16</v>
      </c>
      <c r="C28" s="52" t="s">
        <v>36</v>
      </c>
      <c r="D28" s="72"/>
      <c r="E28" s="82"/>
      <c r="F28" s="72"/>
      <c r="G28" s="82"/>
      <c r="H28" s="83">
        <f t="shared" si="0"/>
        <v>0</v>
      </c>
      <c r="I28" s="72"/>
      <c r="J28" s="82"/>
      <c r="K28" s="72"/>
      <c r="L28" s="82"/>
      <c r="M28" s="84"/>
      <c r="N28" s="176"/>
      <c r="O28" s="72"/>
      <c r="P28" s="82"/>
      <c r="Q28" s="72"/>
      <c r="R28" s="86">
        <f t="shared" si="1"/>
        <v>0</v>
      </c>
      <c r="S28" s="84"/>
      <c r="T28" s="77">
        <f t="shared" si="2"/>
        <v>0</v>
      </c>
    </row>
    <row r="29" spans="2:20" ht="16.5" customHeight="1">
      <c r="B29" s="41">
        <v>17</v>
      </c>
      <c r="C29" s="42" t="s">
        <v>70</v>
      </c>
      <c r="D29" s="56"/>
      <c r="E29" s="87"/>
      <c r="F29" s="56"/>
      <c r="G29" s="87"/>
      <c r="H29" s="83">
        <f t="shared" si="0"/>
        <v>0</v>
      </c>
      <c r="I29" s="56"/>
      <c r="J29" s="87"/>
      <c r="K29" s="56"/>
      <c r="L29" s="87"/>
      <c r="M29" s="30"/>
      <c r="N29" s="88"/>
      <c r="O29" s="56"/>
      <c r="P29" s="87"/>
      <c r="Q29" s="56"/>
      <c r="R29" s="86">
        <f t="shared" si="1"/>
        <v>0</v>
      </c>
      <c r="S29" s="30"/>
      <c r="T29" s="77">
        <f t="shared" si="2"/>
        <v>0</v>
      </c>
    </row>
    <row r="30" spans="2:20" ht="15.75" customHeight="1" thickBot="1">
      <c r="B30" s="258">
        <v>18</v>
      </c>
      <c r="C30" s="259" t="s">
        <v>37</v>
      </c>
      <c r="D30" s="260"/>
      <c r="E30" s="261"/>
      <c r="F30" s="260"/>
      <c r="G30" s="261"/>
      <c r="H30" s="262">
        <f t="shared" si="0"/>
        <v>0</v>
      </c>
      <c r="I30" s="260"/>
      <c r="J30" s="261"/>
      <c r="K30" s="260"/>
      <c r="L30" s="261"/>
      <c r="M30" s="263"/>
      <c r="N30" s="264"/>
      <c r="O30" s="260"/>
      <c r="P30" s="261"/>
      <c r="Q30" s="260"/>
      <c r="R30" s="265">
        <f t="shared" si="1"/>
        <v>0</v>
      </c>
      <c r="S30" s="263"/>
      <c r="T30" s="177">
        <f t="shared" si="2"/>
        <v>0</v>
      </c>
    </row>
    <row r="31" spans="2:20" ht="17.25" customHeight="1" hidden="1" thickBot="1">
      <c r="B31" s="57">
        <v>19</v>
      </c>
      <c r="C31" s="58"/>
      <c r="D31" s="73"/>
      <c r="E31" s="131"/>
      <c r="F31" s="132"/>
      <c r="G31" s="131"/>
      <c r="H31" s="133">
        <f t="shared" si="0"/>
        <v>0</v>
      </c>
      <c r="I31" s="76"/>
      <c r="J31" s="74"/>
      <c r="K31" s="76"/>
      <c r="L31" s="74"/>
      <c r="M31" s="92"/>
      <c r="N31" s="75"/>
      <c r="O31" s="76"/>
      <c r="P31" s="74"/>
      <c r="Q31" s="76"/>
      <c r="R31" s="93">
        <f t="shared" si="1"/>
        <v>0</v>
      </c>
      <c r="S31" s="92"/>
      <c r="T31" s="257">
        <f t="shared" si="2"/>
        <v>0</v>
      </c>
    </row>
    <row r="32" spans="2:20" ht="15.75">
      <c r="B32" s="352" t="s">
        <v>41</v>
      </c>
      <c r="C32" s="353"/>
      <c r="D32" s="119">
        <f>SUM(D10:D31)</f>
        <v>19.75</v>
      </c>
      <c r="E32" s="134">
        <f>SUM(E10:E31)</f>
        <v>0</v>
      </c>
      <c r="F32" s="94">
        <f>SUM(F10:F31)</f>
        <v>0</v>
      </c>
      <c r="G32" s="94">
        <f>SUM(G10:G31)</f>
        <v>0</v>
      </c>
      <c r="H32" s="95">
        <f>SUM(H10:H31)</f>
        <v>19.75</v>
      </c>
      <c r="I32" s="96"/>
      <c r="J32" s="94"/>
      <c r="K32" s="71"/>
      <c r="L32" s="97"/>
      <c r="M32" s="98"/>
      <c r="N32" s="135">
        <f>SUM(N10:N31)</f>
        <v>18.25</v>
      </c>
      <c r="O32" s="99">
        <f>SUM(O10:O31)</f>
        <v>1</v>
      </c>
      <c r="P32" s="99">
        <f>SUM(P10:P31)</f>
        <v>0</v>
      </c>
      <c r="Q32" s="100"/>
      <c r="R32" s="136">
        <f>SUM(R10:R31)</f>
        <v>19.25</v>
      </c>
      <c r="S32" s="137"/>
      <c r="T32" s="138">
        <f>SUM(T10:T31)</f>
        <v>39</v>
      </c>
    </row>
    <row r="33" spans="2:20" ht="15" customHeight="1">
      <c r="B33" s="354" t="s">
        <v>72</v>
      </c>
      <c r="C33" s="355"/>
      <c r="D33" s="356">
        <v>0</v>
      </c>
      <c r="E33" s="357"/>
      <c r="F33" s="357"/>
      <c r="G33" s="357"/>
      <c r="H33" s="358"/>
      <c r="I33" s="359"/>
      <c r="J33" s="357"/>
      <c r="K33" s="357"/>
      <c r="L33" s="358"/>
      <c r="M33" s="80"/>
      <c r="N33" s="357">
        <v>0</v>
      </c>
      <c r="O33" s="357"/>
      <c r="P33" s="357"/>
      <c r="Q33" s="357"/>
      <c r="R33" s="358"/>
      <c r="S33" s="79"/>
      <c r="T33" s="79">
        <f>SUM(D33:R33)</f>
        <v>0</v>
      </c>
    </row>
    <row r="34" spans="2:20" ht="16.5" thickBot="1">
      <c r="B34" s="360" t="s">
        <v>42</v>
      </c>
      <c r="C34" s="361"/>
      <c r="D34" s="362">
        <v>19.75</v>
      </c>
      <c r="E34" s="363"/>
      <c r="F34" s="363"/>
      <c r="G34" s="363"/>
      <c r="H34" s="364"/>
      <c r="I34" s="365"/>
      <c r="J34" s="366"/>
      <c r="K34" s="366"/>
      <c r="L34" s="367"/>
      <c r="M34" s="102"/>
      <c r="N34" s="363">
        <v>19.25</v>
      </c>
      <c r="O34" s="363"/>
      <c r="P34" s="363"/>
      <c r="Q34" s="363"/>
      <c r="R34" s="364"/>
      <c r="S34" s="101"/>
      <c r="T34" s="108">
        <f>SUM(T32:T33)</f>
        <v>39</v>
      </c>
    </row>
    <row r="41" spans="4:10" ht="12.75">
      <c r="D41" s="9"/>
      <c r="E41" s="9"/>
      <c r="F41" s="9"/>
      <c r="G41" s="9"/>
      <c r="H41" s="10"/>
      <c r="I41" s="10"/>
      <c r="J41" s="10"/>
    </row>
    <row r="42" spans="4:10" ht="12.75">
      <c r="D42" s="9"/>
      <c r="E42" s="9"/>
      <c r="F42" s="9"/>
      <c r="G42" s="9"/>
      <c r="H42" s="10"/>
      <c r="I42" s="10"/>
      <c r="J42" s="10"/>
    </row>
    <row r="47" ht="12.75">
      <c r="O47" s="24"/>
    </row>
  </sheetData>
  <sheetProtection/>
  <mergeCells count="18">
    <mergeCell ref="B32:C32"/>
    <mergeCell ref="B33:C33"/>
    <mergeCell ref="D33:H33"/>
    <mergeCell ref="I33:L33"/>
    <mergeCell ref="N33:R33"/>
    <mergeCell ref="B34:C34"/>
    <mergeCell ref="D34:H34"/>
    <mergeCell ref="I34:L34"/>
    <mergeCell ref="N34:R34"/>
    <mergeCell ref="D2:O2"/>
    <mergeCell ref="D3:O3"/>
    <mergeCell ref="D5:M5"/>
    <mergeCell ref="N5:S5"/>
    <mergeCell ref="D6:H6"/>
    <mergeCell ref="I6:L6"/>
    <mergeCell ref="M6:M9"/>
    <mergeCell ref="N6:R6"/>
    <mergeCell ref="S6:S9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3"/>
  <sheetViews>
    <sheetView tabSelected="1" zoomScale="90" zoomScaleNormal="90" zoomScalePageLayoutView="0" workbookViewId="0" topLeftCell="A1">
      <selection activeCell="U42" sqref="U42"/>
    </sheetView>
  </sheetViews>
  <sheetFormatPr defaultColWidth="9.140625" defaultRowHeight="12.75"/>
  <cols>
    <col min="1" max="1" width="9.140625" style="0" customWidth="1"/>
    <col min="2" max="2" width="4.7109375" style="0" customWidth="1"/>
    <col min="3" max="3" width="18.421875" style="0" customWidth="1"/>
    <col min="4" max="4" width="10.140625" style="0" customWidth="1"/>
    <col min="5" max="5" width="8.421875" style="0" hidden="1" customWidth="1"/>
    <col min="6" max="6" width="6.00390625" style="0" hidden="1" customWidth="1"/>
    <col min="7" max="7" width="5.421875" style="0" hidden="1" customWidth="1"/>
    <col min="8" max="8" width="8.421875" style="0" hidden="1" customWidth="1"/>
    <col min="9" max="9" width="9.00390625" style="0" hidden="1" customWidth="1"/>
    <col min="10" max="10" width="9.28125" style="0" customWidth="1"/>
    <col min="11" max="11" width="9.57421875" style="0" customWidth="1"/>
    <col min="12" max="12" width="10.140625" style="0" customWidth="1"/>
    <col min="13" max="14" width="0.2890625" style="0" hidden="1" customWidth="1"/>
    <col min="15" max="15" width="8.7109375" style="0" customWidth="1"/>
    <col min="16" max="16" width="13.00390625" style="0" customWidth="1"/>
    <col min="17" max="17" width="13.57421875" style="0" customWidth="1"/>
  </cols>
  <sheetData>
    <row r="1" spans="16:18" ht="25.5" customHeight="1">
      <c r="P1" s="172"/>
      <c r="Q1" s="172" t="s">
        <v>77</v>
      </c>
      <c r="R1" s="61"/>
    </row>
    <row r="2" spans="3:18" ht="21.75" customHeight="1">
      <c r="C2" s="343" t="s">
        <v>100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R2" s="61"/>
    </row>
    <row r="3" spans="3:16" ht="15.75" customHeight="1">
      <c r="C3" s="343" t="s">
        <v>139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ht="9.75" customHeight="1" thickBot="1"/>
    <row r="5" spans="2:18" ht="17.25" customHeight="1">
      <c r="B5" s="205" t="s">
        <v>110</v>
      </c>
      <c r="C5" s="370" t="s">
        <v>2</v>
      </c>
      <c r="D5" s="370" t="s">
        <v>101</v>
      </c>
      <c r="E5" s="198"/>
      <c r="F5" s="198"/>
      <c r="G5" s="198"/>
      <c r="H5" s="198"/>
      <c r="I5" s="198"/>
      <c r="J5" s="373" t="s">
        <v>105</v>
      </c>
      <c r="K5" s="373" t="s">
        <v>109</v>
      </c>
      <c r="L5" s="373" t="s">
        <v>104</v>
      </c>
      <c r="M5" s="198"/>
      <c r="N5" s="198"/>
      <c r="O5" s="373" t="s">
        <v>107</v>
      </c>
      <c r="P5" s="374" t="s">
        <v>108</v>
      </c>
      <c r="Q5" s="368" t="s">
        <v>140</v>
      </c>
      <c r="R5" s="181"/>
    </row>
    <row r="6" spans="2:18" ht="30" customHeight="1">
      <c r="B6" s="206" t="s">
        <v>1</v>
      </c>
      <c r="C6" s="371"/>
      <c r="D6" s="371"/>
      <c r="E6" s="173"/>
      <c r="F6" s="173"/>
      <c r="G6" s="173"/>
      <c r="H6" s="173"/>
      <c r="I6" s="173"/>
      <c r="J6" s="372"/>
      <c r="K6" s="372"/>
      <c r="L6" s="372"/>
      <c r="M6" s="196" t="s">
        <v>58</v>
      </c>
      <c r="N6" s="372" t="s">
        <v>30</v>
      </c>
      <c r="O6" s="372"/>
      <c r="P6" s="375"/>
      <c r="Q6" s="369"/>
      <c r="R6" s="181"/>
    </row>
    <row r="7" spans="2:18" ht="0.75" customHeight="1" hidden="1">
      <c r="B7" s="148"/>
      <c r="C7" s="173"/>
      <c r="D7" s="173"/>
      <c r="E7" s="173"/>
      <c r="F7" s="173"/>
      <c r="G7" s="173"/>
      <c r="H7" s="173"/>
      <c r="I7" s="173"/>
      <c r="J7" s="372"/>
      <c r="K7" s="372"/>
      <c r="L7" s="372"/>
      <c r="M7" s="196"/>
      <c r="N7" s="372"/>
      <c r="O7" s="372"/>
      <c r="P7" s="375"/>
      <c r="Q7" s="369"/>
      <c r="R7" s="181"/>
    </row>
    <row r="8" spans="2:18" ht="15.75" hidden="1">
      <c r="B8" s="22">
        <v>1</v>
      </c>
      <c r="C8" s="12"/>
      <c r="D8" s="28"/>
      <c r="E8" s="28"/>
      <c r="F8" s="28"/>
      <c r="G8" s="28"/>
      <c r="H8" s="28"/>
      <c r="I8" s="28"/>
      <c r="J8" s="197">
        <f aca="true" t="shared" si="0" ref="J8:J28">SUM(H8:I8)</f>
        <v>0</v>
      </c>
      <c r="K8" s="28"/>
      <c r="L8" s="28"/>
      <c r="M8" s="28"/>
      <c r="N8" s="28"/>
      <c r="O8" s="28"/>
      <c r="P8" s="162"/>
      <c r="Q8" s="270"/>
      <c r="R8" s="191"/>
    </row>
    <row r="9" spans="2:18" ht="14.25" customHeight="1">
      <c r="B9" s="22">
        <v>1</v>
      </c>
      <c r="C9" s="178" t="s">
        <v>111</v>
      </c>
      <c r="D9" s="28" t="s">
        <v>124</v>
      </c>
      <c r="E9" s="28"/>
      <c r="F9" s="28"/>
      <c r="G9" s="28"/>
      <c r="H9" s="28"/>
      <c r="I9" s="28"/>
      <c r="J9" s="28">
        <v>2</v>
      </c>
      <c r="K9" s="28">
        <v>1</v>
      </c>
      <c r="L9" s="28">
        <v>15</v>
      </c>
      <c r="M9" s="28"/>
      <c r="N9" s="28"/>
      <c r="O9" s="36">
        <f>ROUND(((J9*L9)/100),2)</f>
        <v>0.3</v>
      </c>
      <c r="P9" s="266">
        <f>ROUND((O9*33),0)</f>
        <v>10</v>
      </c>
      <c r="Q9" s="271">
        <v>4</v>
      </c>
      <c r="R9" s="192"/>
    </row>
    <row r="10" spans="2:18" ht="15.75" customHeight="1">
      <c r="B10" s="23">
        <v>2</v>
      </c>
      <c r="C10" s="178" t="s">
        <v>111</v>
      </c>
      <c r="D10" s="28" t="s">
        <v>102</v>
      </c>
      <c r="E10" s="28"/>
      <c r="F10" s="28"/>
      <c r="G10" s="28"/>
      <c r="H10" s="28"/>
      <c r="I10" s="28"/>
      <c r="J10" s="28">
        <v>1.5</v>
      </c>
      <c r="K10" s="28">
        <v>1</v>
      </c>
      <c r="L10" s="28">
        <v>15</v>
      </c>
      <c r="M10" s="28"/>
      <c r="N10" s="28"/>
      <c r="O10" s="28">
        <f>ROUND(((J10*L10)/100),2)</f>
        <v>0.23</v>
      </c>
      <c r="P10" s="266">
        <f aca="true" t="shared" si="1" ref="P10:P18">ROUND((O10*33),0)</f>
        <v>8</v>
      </c>
      <c r="Q10" s="271">
        <v>2</v>
      </c>
      <c r="R10" s="192"/>
    </row>
    <row r="11" spans="2:18" ht="15" customHeight="1">
      <c r="B11" s="22">
        <v>3</v>
      </c>
      <c r="C11" s="12" t="s">
        <v>10</v>
      </c>
      <c r="D11" s="28" t="s">
        <v>103</v>
      </c>
      <c r="E11" s="28"/>
      <c r="F11" s="28"/>
      <c r="G11" s="28"/>
      <c r="H11" s="28"/>
      <c r="I11" s="28"/>
      <c r="J11" s="28">
        <v>1</v>
      </c>
      <c r="K11" s="28">
        <v>2</v>
      </c>
      <c r="L11" s="28">
        <v>15</v>
      </c>
      <c r="M11" s="28"/>
      <c r="N11" s="28"/>
      <c r="O11" s="28">
        <f>ROUND(((J11*L11)/100),2)</f>
        <v>0.15</v>
      </c>
      <c r="P11" s="266">
        <f t="shared" si="1"/>
        <v>5</v>
      </c>
      <c r="Q11" s="271">
        <v>2</v>
      </c>
      <c r="R11" s="192"/>
    </row>
    <row r="12" spans="2:18" ht="13.5" customHeight="1" hidden="1">
      <c r="B12" s="23">
        <v>4</v>
      </c>
      <c r="C12" s="13"/>
      <c r="D12" s="28" t="s">
        <v>103</v>
      </c>
      <c r="E12" s="28"/>
      <c r="F12" s="28"/>
      <c r="G12" s="28"/>
      <c r="H12" s="28"/>
      <c r="I12" s="28"/>
      <c r="J12" s="28">
        <f t="shared" si="0"/>
        <v>0</v>
      </c>
      <c r="K12" s="28"/>
      <c r="L12" s="28"/>
      <c r="M12" s="28"/>
      <c r="N12" s="28"/>
      <c r="O12" s="28">
        <f>ROUND(((K12*L12)/100),2)</f>
        <v>0</v>
      </c>
      <c r="P12" s="266">
        <f t="shared" si="1"/>
        <v>0</v>
      </c>
      <c r="Q12" s="271"/>
      <c r="R12" s="192"/>
    </row>
    <row r="13" spans="2:18" ht="15" customHeight="1" hidden="1">
      <c r="B13" s="22">
        <v>5</v>
      </c>
      <c r="C13" s="12"/>
      <c r="D13" s="28" t="s">
        <v>103</v>
      </c>
      <c r="E13" s="28"/>
      <c r="F13" s="28"/>
      <c r="G13" s="28"/>
      <c r="H13" s="28"/>
      <c r="I13" s="28"/>
      <c r="J13" s="28">
        <f t="shared" si="0"/>
        <v>0</v>
      </c>
      <c r="K13" s="28"/>
      <c r="L13" s="28"/>
      <c r="M13" s="28"/>
      <c r="N13" s="28"/>
      <c r="O13" s="28">
        <f>ROUND(((K13*L13)/100),2)</f>
        <v>0</v>
      </c>
      <c r="P13" s="266">
        <f t="shared" si="1"/>
        <v>0</v>
      </c>
      <c r="Q13" s="271"/>
      <c r="R13" s="192"/>
    </row>
    <row r="14" spans="2:18" ht="15.75">
      <c r="B14" s="23">
        <v>4</v>
      </c>
      <c r="C14" s="248" t="s">
        <v>12</v>
      </c>
      <c r="D14" s="28" t="s">
        <v>124</v>
      </c>
      <c r="E14" s="28"/>
      <c r="F14" s="28"/>
      <c r="G14" s="28"/>
      <c r="H14" s="34"/>
      <c r="I14" s="28"/>
      <c r="J14" s="28">
        <v>1</v>
      </c>
      <c r="K14" s="34">
        <v>2</v>
      </c>
      <c r="L14" s="28">
        <v>15</v>
      </c>
      <c r="M14" s="28"/>
      <c r="N14" s="28"/>
      <c r="O14" s="28">
        <f>ROUND(((J14*L14)/100),2)</f>
        <v>0.15</v>
      </c>
      <c r="P14" s="266">
        <f t="shared" si="1"/>
        <v>5</v>
      </c>
      <c r="Q14" s="271">
        <v>4</v>
      </c>
      <c r="R14" s="192"/>
    </row>
    <row r="15" spans="2:18" ht="15.75">
      <c r="B15" s="22">
        <v>5</v>
      </c>
      <c r="C15" s="12" t="s">
        <v>44</v>
      </c>
      <c r="D15" s="28" t="s">
        <v>124</v>
      </c>
      <c r="E15" s="28"/>
      <c r="F15" s="28"/>
      <c r="G15" s="28"/>
      <c r="H15" s="28"/>
      <c r="I15" s="28"/>
      <c r="J15" s="28">
        <v>1</v>
      </c>
      <c r="K15" s="28">
        <v>1</v>
      </c>
      <c r="L15" s="28">
        <v>15</v>
      </c>
      <c r="M15" s="28"/>
      <c r="N15" s="28"/>
      <c r="O15" s="28">
        <f>ROUND(((J15*L15)/100),2)</f>
        <v>0.15</v>
      </c>
      <c r="P15" s="266">
        <f t="shared" si="1"/>
        <v>5</v>
      </c>
      <c r="Q15" s="271">
        <v>4</v>
      </c>
      <c r="R15" s="192"/>
    </row>
    <row r="16" spans="2:18" ht="15.75">
      <c r="B16" s="23">
        <v>6</v>
      </c>
      <c r="C16" s="13" t="s">
        <v>45</v>
      </c>
      <c r="D16" s="28" t="s">
        <v>102</v>
      </c>
      <c r="E16" s="28"/>
      <c r="F16" s="28"/>
      <c r="G16" s="28"/>
      <c r="H16" s="28"/>
      <c r="I16" s="28"/>
      <c r="J16" s="28">
        <v>0.5</v>
      </c>
      <c r="K16" s="34">
        <v>1</v>
      </c>
      <c r="L16" s="34">
        <v>15</v>
      </c>
      <c r="M16" s="36"/>
      <c r="N16" s="36"/>
      <c r="O16" s="28">
        <f>ROUND(((J16*L16)/100),2)</f>
        <v>0.08</v>
      </c>
      <c r="P16" s="266">
        <f t="shared" si="1"/>
        <v>3</v>
      </c>
      <c r="Q16" s="273">
        <v>2</v>
      </c>
      <c r="R16" s="191"/>
    </row>
    <row r="17" spans="2:18" ht="15.75">
      <c r="B17" s="22">
        <v>7</v>
      </c>
      <c r="C17" s="12" t="s">
        <v>46</v>
      </c>
      <c r="D17" s="28" t="s">
        <v>124</v>
      </c>
      <c r="E17" s="37"/>
      <c r="F17" s="37"/>
      <c r="G17" s="37"/>
      <c r="H17" s="37"/>
      <c r="I17" s="37"/>
      <c r="J17" s="37">
        <v>2</v>
      </c>
      <c r="K17" s="112">
        <v>1</v>
      </c>
      <c r="L17" s="112">
        <v>15</v>
      </c>
      <c r="M17" s="117"/>
      <c r="N17" s="117"/>
      <c r="O17" s="36">
        <f>ROUND(((J17*L17)/100),2)</f>
        <v>0.3</v>
      </c>
      <c r="P17" s="266">
        <f t="shared" si="1"/>
        <v>10</v>
      </c>
      <c r="Q17" s="273">
        <v>4</v>
      </c>
      <c r="R17" s="191"/>
    </row>
    <row r="18" spans="2:18" ht="16.5" thickBot="1">
      <c r="B18" s="199">
        <v>8</v>
      </c>
      <c r="C18" s="200" t="s">
        <v>46</v>
      </c>
      <c r="D18" s="194" t="s">
        <v>102</v>
      </c>
      <c r="E18" s="194"/>
      <c r="F18" s="194"/>
      <c r="G18" s="194"/>
      <c r="H18" s="194"/>
      <c r="I18" s="194"/>
      <c r="J18" s="194">
        <v>1</v>
      </c>
      <c r="K18" s="194">
        <v>1</v>
      </c>
      <c r="L18" s="194">
        <v>15</v>
      </c>
      <c r="M18" s="194"/>
      <c r="N18" s="194"/>
      <c r="O18" s="194">
        <f>ROUND(((J18*L18)/100),2)</f>
        <v>0.15</v>
      </c>
      <c r="P18" s="267">
        <f t="shared" si="1"/>
        <v>5</v>
      </c>
      <c r="Q18" s="275">
        <v>2</v>
      </c>
      <c r="R18" s="192"/>
    </row>
    <row r="19" spans="2:18" ht="4.5" customHeight="1" hidden="1" thickBot="1">
      <c r="B19" s="23"/>
      <c r="C19" s="13"/>
      <c r="D19" s="35"/>
      <c r="E19" s="32"/>
      <c r="F19" s="32"/>
      <c r="G19" s="31"/>
      <c r="H19" s="195"/>
      <c r="I19" s="33"/>
      <c r="J19" s="157">
        <f t="shared" si="0"/>
        <v>0</v>
      </c>
      <c r="K19" s="107"/>
      <c r="L19" s="106"/>
      <c r="M19" s="106"/>
      <c r="N19" s="35"/>
      <c r="O19" s="193"/>
      <c r="P19" s="35"/>
      <c r="Q19" s="274">
        <f aca="true" t="shared" si="2" ref="Q19:Q28">SUM(O19:P19)</f>
        <v>0</v>
      </c>
      <c r="R19" s="191">
        <f aca="true" t="shared" si="3" ref="R19:R28">SUM(J19,Q19)</f>
        <v>0</v>
      </c>
    </row>
    <row r="20" spans="2:18" ht="13.5" customHeight="1" hidden="1" thickBot="1">
      <c r="B20" s="22"/>
      <c r="C20" s="12"/>
      <c r="D20" s="27"/>
      <c r="E20" s="28"/>
      <c r="F20" s="28"/>
      <c r="G20" s="27"/>
      <c r="H20" s="28"/>
      <c r="I20" s="29"/>
      <c r="J20" s="156">
        <f t="shared" si="0"/>
        <v>0</v>
      </c>
      <c r="K20" s="103"/>
      <c r="L20" s="28"/>
      <c r="M20" s="28"/>
      <c r="N20" s="27"/>
      <c r="O20" s="162"/>
      <c r="P20" s="31"/>
      <c r="Q20" s="270">
        <f t="shared" si="2"/>
        <v>0</v>
      </c>
      <c r="R20" s="192">
        <f t="shared" si="3"/>
        <v>0</v>
      </c>
    </row>
    <row r="21" spans="2:18" ht="1.5" customHeight="1" hidden="1">
      <c r="B21" s="23"/>
      <c r="C21" s="13"/>
      <c r="D21" s="31"/>
      <c r="E21" s="32"/>
      <c r="F21" s="32"/>
      <c r="G21" s="31"/>
      <c r="H21" s="28"/>
      <c r="I21" s="33"/>
      <c r="J21" s="156">
        <f t="shared" si="0"/>
        <v>0</v>
      </c>
      <c r="K21" s="105"/>
      <c r="L21" s="32"/>
      <c r="M21" s="32"/>
      <c r="N21" s="31"/>
      <c r="O21" s="162"/>
      <c r="P21" s="31"/>
      <c r="Q21" s="270">
        <f t="shared" si="2"/>
        <v>0</v>
      </c>
      <c r="R21" s="190">
        <f t="shared" si="3"/>
        <v>0</v>
      </c>
    </row>
    <row r="22" spans="2:18" ht="13.5" customHeight="1" hidden="1" thickBot="1">
      <c r="B22" s="22"/>
      <c r="C22" s="12"/>
      <c r="D22" s="27"/>
      <c r="E22" s="28"/>
      <c r="F22" s="28"/>
      <c r="G22" s="27"/>
      <c r="H22" s="28"/>
      <c r="I22" s="29"/>
      <c r="J22" s="156">
        <f t="shared" si="0"/>
        <v>0</v>
      </c>
      <c r="K22" s="103"/>
      <c r="L22" s="28"/>
      <c r="M22" s="28"/>
      <c r="N22" s="27"/>
      <c r="O22" s="162"/>
      <c r="P22" s="268"/>
      <c r="Q22" s="271">
        <f t="shared" si="2"/>
        <v>0</v>
      </c>
      <c r="R22" s="192">
        <f t="shared" si="3"/>
        <v>0</v>
      </c>
    </row>
    <row r="23" spans="2:18" ht="16.5" hidden="1" thickBot="1">
      <c r="B23" s="23"/>
      <c r="C23" s="13"/>
      <c r="D23" s="31"/>
      <c r="E23" s="32"/>
      <c r="F23" s="32"/>
      <c r="G23" s="31"/>
      <c r="H23" s="28"/>
      <c r="I23" s="33"/>
      <c r="J23" s="156">
        <f t="shared" si="0"/>
        <v>0</v>
      </c>
      <c r="K23" s="105"/>
      <c r="L23" s="32"/>
      <c r="M23" s="32"/>
      <c r="N23" s="31"/>
      <c r="O23" s="162"/>
      <c r="P23" s="268"/>
      <c r="Q23" s="271">
        <f t="shared" si="2"/>
        <v>0</v>
      </c>
      <c r="R23" s="191">
        <f t="shared" si="3"/>
        <v>0</v>
      </c>
    </row>
    <row r="24" spans="2:18" ht="16.5" hidden="1" thickBot="1">
      <c r="B24" s="22"/>
      <c r="C24" s="12"/>
      <c r="D24" s="27"/>
      <c r="E24" s="28"/>
      <c r="F24" s="28"/>
      <c r="G24" s="27"/>
      <c r="H24" s="28"/>
      <c r="I24" s="29"/>
      <c r="J24" s="156">
        <f t="shared" si="0"/>
        <v>0</v>
      </c>
      <c r="K24" s="103"/>
      <c r="L24" s="28"/>
      <c r="M24" s="28"/>
      <c r="N24" s="27"/>
      <c r="O24" s="162"/>
      <c r="P24" s="268"/>
      <c r="Q24" s="271">
        <f t="shared" si="2"/>
        <v>0</v>
      </c>
      <c r="R24" s="192">
        <f t="shared" si="3"/>
        <v>0</v>
      </c>
    </row>
    <row r="25" spans="2:18" ht="16.5" hidden="1" thickBot="1">
      <c r="B25" s="23"/>
      <c r="C25" s="13"/>
      <c r="D25" s="31"/>
      <c r="E25" s="32"/>
      <c r="F25" s="32"/>
      <c r="G25" s="31"/>
      <c r="H25" s="28"/>
      <c r="I25" s="33"/>
      <c r="J25" s="156">
        <f t="shared" si="0"/>
        <v>0</v>
      </c>
      <c r="K25" s="105"/>
      <c r="L25" s="32"/>
      <c r="M25" s="32"/>
      <c r="N25" s="31"/>
      <c r="O25" s="162"/>
      <c r="P25" s="268"/>
      <c r="Q25" s="271">
        <f t="shared" si="2"/>
        <v>0</v>
      </c>
      <c r="R25" s="192">
        <f t="shared" si="3"/>
        <v>0</v>
      </c>
    </row>
    <row r="26" spans="2:18" ht="16.5" hidden="1" thickBot="1">
      <c r="B26" s="22"/>
      <c r="C26" s="12"/>
      <c r="D26" s="27"/>
      <c r="E26" s="28"/>
      <c r="F26" s="28"/>
      <c r="G26" s="27"/>
      <c r="H26" s="28"/>
      <c r="I26" s="29"/>
      <c r="J26" s="156">
        <f t="shared" si="0"/>
        <v>0</v>
      </c>
      <c r="K26" s="103"/>
      <c r="L26" s="28"/>
      <c r="M26" s="28"/>
      <c r="N26" s="27"/>
      <c r="O26" s="162"/>
      <c r="P26" s="268"/>
      <c r="Q26" s="271">
        <f t="shared" si="2"/>
        <v>0</v>
      </c>
      <c r="R26" s="192">
        <f t="shared" si="3"/>
        <v>0</v>
      </c>
    </row>
    <row r="27" spans="2:18" ht="16.5" hidden="1" thickBot="1">
      <c r="B27" s="23"/>
      <c r="C27" s="13"/>
      <c r="D27" s="31"/>
      <c r="E27" s="32"/>
      <c r="F27" s="32"/>
      <c r="G27" s="31"/>
      <c r="H27" s="37"/>
      <c r="I27" s="33"/>
      <c r="J27" s="158">
        <f t="shared" si="0"/>
        <v>0</v>
      </c>
      <c r="K27" s="105"/>
      <c r="L27" s="32"/>
      <c r="M27" s="32"/>
      <c r="N27" s="31"/>
      <c r="O27" s="188"/>
      <c r="P27" s="35"/>
      <c r="Q27" s="272">
        <f t="shared" si="2"/>
        <v>0</v>
      </c>
      <c r="R27" s="191">
        <f t="shared" si="3"/>
        <v>0</v>
      </c>
    </row>
    <row r="28" spans="2:18" ht="16.5" hidden="1" thickBot="1">
      <c r="B28" s="109"/>
      <c r="C28" s="110"/>
      <c r="D28" s="111"/>
      <c r="E28" s="117"/>
      <c r="F28" s="112"/>
      <c r="G28" s="111"/>
      <c r="H28" s="117"/>
      <c r="I28" s="113"/>
      <c r="J28" s="159">
        <f t="shared" si="0"/>
        <v>0</v>
      </c>
      <c r="K28" s="114"/>
      <c r="L28" s="117"/>
      <c r="M28" s="117"/>
      <c r="N28" s="118"/>
      <c r="O28" s="189"/>
      <c r="P28" s="35"/>
      <c r="Q28" s="272">
        <f t="shared" si="2"/>
        <v>0</v>
      </c>
      <c r="R28" s="191">
        <f t="shared" si="3"/>
        <v>0</v>
      </c>
    </row>
    <row r="29" spans="2:18" ht="18.75" customHeight="1" thickBot="1">
      <c r="B29" s="385" t="s">
        <v>64</v>
      </c>
      <c r="C29" s="386"/>
      <c r="D29" s="387"/>
      <c r="E29" s="185">
        <f>SUM(E8:E28)</f>
        <v>0</v>
      </c>
      <c r="F29" s="186">
        <f>SUM(F7:F27)</f>
        <v>0</v>
      </c>
      <c r="G29" s="186">
        <f>SUM(G7:G27)</f>
        <v>0</v>
      </c>
      <c r="H29" s="186">
        <f aca="true" t="shared" si="4" ref="H29:P29">SUM(H7:H28)</f>
        <v>0</v>
      </c>
      <c r="I29" s="186">
        <f t="shared" si="4"/>
        <v>0</v>
      </c>
      <c r="J29" s="203">
        <f t="shared" si="4"/>
        <v>10</v>
      </c>
      <c r="K29" s="278" t="s">
        <v>78</v>
      </c>
      <c r="L29" s="203" t="s">
        <v>78</v>
      </c>
      <c r="M29" s="187">
        <f t="shared" si="4"/>
        <v>0</v>
      </c>
      <c r="N29" s="187">
        <f t="shared" si="4"/>
        <v>0</v>
      </c>
      <c r="O29" s="201">
        <f t="shared" si="4"/>
        <v>1.51</v>
      </c>
      <c r="P29" s="269">
        <f t="shared" si="4"/>
        <v>51</v>
      </c>
      <c r="Q29" s="276">
        <f>SUM(Q9:Q18)</f>
        <v>24</v>
      </c>
      <c r="R29" s="191"/>
    </row>
    <row r="30" spans="2:18" ht="0.75" customHeight="1" hidden="1">
      <c r="B30" s="379"/>
      <c r="C30" s="380"/>
      <c r="D30" s="381"/>
      <c r="E30" s="382"/>
      <c r="F30" s="382"/>
      <c r="G30" s="382"/>
      <c r="H30" s="383"/>
      <c r="I30" s="32" t="s">
        <v>65</v>
      </c>
      <c r="J30" s="182" t="s">
        <v>65</v>
      </c>
      <c r="K30" s="384"/>
      <c r="L30" s="382"/>
      <c r="M30" s="382"/>
      <c r="N30" s="382"/>
      <c r="O30" s="383"/>
      <c r="P30" s="32" t="s">
        <v>65</v>
      </c>
      <c r="Q30" s="182" t="s">
        <v>65</v>
      </c>
      <c r="R30" s="84" t="s">
        <v>65</v>
      </c>
    </row>
    <row r="31" spans="2:18" ht="15.75">
      <c r="B31" s="377"/>
      <c r="C31" s="377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183"/>
    </row>
    <row r="32" spans="2:18" ht="15.75"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242"/>
      <c r="R32" s="184"/>
    </row>
    <row r="33" spans="2:16" ht="15.75"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</row>
  </sheetData>
  <sheetProtection/>
  <mergeCells count="20">
    <mergeCell ref="P5:P7"/>
    <mergeCell ref="B33:P33"/>
    <mergeCell ref="B32:P32"/>
    <mergeCell ref="B31:C31"/>
    <mergeCell ref="D31:J31"/>
    <mergeCell ref="K31:Q31"/>
    <mergeCell ref="B30:C30"/>
    <mergeCell ref="D30:H30"/>
    <mergeCell ref="K30:O30"/>
    <mergeCell ref="B29:D29"/>
    <mergeCell ref="Q5:Q7"/>
    <mergeCell ref="C5:C6"/>
    <mergeCell ref="D5:D6"/>
    <mergeCell ref="N6:N7"/>
    <mergeCell ref="C2:P2"/>
    <mergeCell ref="C3:P3"/>
    <mergeCell ref="J5:J7"/>
    <mergeCell ref="K5:K7"/>
    <mergeCell ref="L5:L7"/>
    <mergeCell ref="O5:O7"/>
  </mergeCells>
  <printOptions/>
  <pageMargins left="0.75" right="0.75" top="1" bottom="1" header="0.5" footer="0.5"/>
  <pageSetup horizontalDpi="1200" verticalDpi="1200" orientation="landscape" paperSize="9" r:id="rId1"/>
  <ignoredErrors>
    <ignoredError sqref="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</dc:creator>
  <cp:keywords/>
  <dc:description/>
  <cp:lastModifiedBy>Valentina</cp:lastModifiedBy>
  <cp:lastPrinted>2016-09-19T13:30:33Z</cp:lastPrinted>
  <dcterms:created xsi:type="dcterms:W3CDTF">2010-08-01T13:09:42Z</dcterms:created>
  <dcterms:modified xsi:type="dcterms:W3CDTF">2016-10-03T18:07:36Z</dcterms:modified>
  <cp:category/>
  <cp:version/>
  <cp:contentType/>
  <cp:contentStatus/>
</cp:coreProperties>
</file>